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U:\TASA\"/>
    </mc:Choice>
  </mc:AlternateContent>
  <xr:revisionPtr revIDLastSave="0" documentId="13_ncr:1_{910FA4D9-C41F-4AEC-8A15-7B7716159FB7}" xr6:coauthVersionLast="47" xr6:coauthVersionMax="47" xr10:uidLastSave="{00000000-0000-0000-0000-000000000000}"/>
  <bookViews>
    <workbookView xWindow="-108" yWindow="-108" windowWidth="23256" windowHeight="12576" tabRatio="872" firstSheet="1" activeTab="1" xr2:uid="{00000000-000D-0000-FFFF-FFFF00000000}"/>
  </bookViews>
  <sheets>
    <sheet name="TASA SUPPORT" sheetId="14" state="hidden" r:id="rId1"/>
    <sheet name="2024-2025" sheetId="5" r:id="rId2"/>
    <sheet name="Trans Journal" sheetId="1" r:id="rId3"/>
    <sheet name="Parental Contribution Draw" sheetId="9" r:id="rId4"/>
    <sheet name="TEAM DETAIL" sheetId="7" r:id="rId5"/>
    <sheet name="Jersey Sponsors" sheetId="10" r:id="rId6"/>
    <sheet name="Jersey Bars &amp; Banner" sheetId="16" r:id="rId7"/>
  </sheets>
  <externalReferences>
    <externalReference r:id="rId8"/>
    <externalReference r:id="rId9"/>
  </externalReferences>
  <definedNames>
    <definedName name="_xlnm._FilterDatabase" localSheetId="4" hidden="1">'TEAM DETAIL'!$A$4:$F$34</definedName>
    <definedName name="_xlnm.Print_Area" localSheetId="1">'2024-2025'!$A$1:$L$45</definedName>
    <definedName name="_xlnm.Print_Area" localSheetId="2">'Trans Journal'!$A$1:$AC$75</definedName>
    <definedName name="_xlnm.Print_Titles" localSheetId="2">'Trans Journal'!$A:$F,'Trans Journal'!$4:$8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0" l="1"/>
  <c r="C37" i="10"/>
  <c r="H16" i="10"/>
  <c r="H9" i="10"/>
  <c r="E25" i="7" l="1"/>
  <c r="B28" i="16" l="1"/>
  <c r="B18" i="16"/>
  <c r="H35" i="10" l="1"/>
  <c r="F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4" i="10"/>
  <c r="H33" i="10"/>
  <c r="H32" i="10"/>
  <c r="H31" i="10"/>
  <c r="H30" i="10"/>
  <c r="H29" i="10"/>
  <c r="H52" i="10" l="1"/>
  <c r="B14" i="5" l="1"/>
  <c r="D65" i="14" l="1"/>
  <c r="C65" i="14"/>
  <c r="A59" i="14"/>
  <c r="D55" i="14"/>
  <c r="C55" i="14"/>
  <c r="A49" i="14"/>
  <c r="D45" i="14"/>
  <c r="C45" i="14"/>
  <c r="A41" i="14"/>
  <c r="A42" i="14" s="1"/>
  <c r="A43" i="14" s="1"/>
  <c r="A44" i="14" s="1"/>
  <c r="A39" i="14"/>
  <c r="D35" i="14"/>
  <c r="C35" i="14"/>
  <c r="A29" i="14"/>
  <c r="A30" i="14" s="1"/>
  <c r="A31" i="14" s="1"/>
  <c r="A32" i="14" s="1"/>
  <c r="A27" i="14"/>
  <c r="D23" i="14"/>
  <c r="C23" i="14"/>
  <c r="A19" i="14"/>
  <c r="A20" i="14" s="1"/>
  <c r="A21" i="14" s="1"/>
  <c r="A22" i="14" s="1"/>
  <c r="A17" i="14"/>
  <c r="D13" i="14"/>
  <c r="C13" i="14"/>
  <c r="A8" i="14"/>
  <c r="A6" i="14"/>
  <c r="A3" i="14"/>
  <c r="C66" i="14" l="1"/>
  <c r="D66" i="14"/>
  <c r="H4" i="10" l="1"/>
  <c r="H5" i="10"/>
  <c r="H6" i="10"/>
  <c r="H7" i="10"/>
  <c r="H8" i="10"/>
  <c r="H10" i="10"/>
  <c r="H12" i="10"/>
  <c r="H13" i="10"/>
  <c r="H14" i="10"/>
  <c r="H15" i="10"/>
  <c r="H17" i="10"/>
  <c r="H18" i="10"/>
  <c r="H19" i="10"/>
  <c r="H20" i="10"/>
  <c r="H21" i="10"/>
  <c r="H22" i="10"/>
  <c r="H23" i="10"/>
  <c r="H24" i="10"/>
  <c r="H25" i="10"/>
  <c r="H3" i="10"/>
  <c r="F26" i="10"/>
  <c r="H26" i="10" l="1"/>
  <c r="E27" i="7"/>
  <c r="B3" i="9"/>
  <c r="C29" i="10"/>
  <c r="C30" i="10"/>
  <c r="C31" i="10"/>
  <c r="C32" i="10"/>
  <c r="C33" i="10"/>
  <c r="C34" i="10"/>
  <c r="C35" i="10"/>
  <c r="C38" i="10"/>
  <c r="C39" i="10"/>
  <c r="C40" i="10"/>
  <c r="C41" i="10"/>
  <c r="C42" i="10"/>
  <c r="C44" i="10"/>
  <c r="C45" i="10"/>
  <c r="C46" i="10"/>
  <c r="C47" i="10"/>
  <c r="C48" i="10"/>
  <c r="J40" i="5" l="1"/>
  <c r="J21" i="5"/>
  <c r="J41" i="5" l="1"/>
  <c r="B50" i="10" l="1"/>
  <c r="B16" i="5" l="1"/>
  <c r="F8" i="1" l="1"/>
  <c r="F9" i="1" s="1"/>
  <c r="F10" i="1" s="1"/>
  <c r="F11" i="1" s="1"/>
  <c r="F12" i="1" s="1"/>
  <c r="F13" i="1" s="1"/>
  <c r="F14" i="1" s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C50" i="10"/>
  <c r="F40" i="1" l="1"/>
  <c r="C15" i="9"/>
  <c r="F41" i="1" l="1"/>
  <c r="F42" i="1" s="1"/>
  <c r="F43" i="1" s="1"/>
  <c r="F44" i="1" s="1"/>
  <c r="F45" i="1" s="1"/>
  <c r="F46" i="1" s="1"/>
  <c r="B13" i="5"/>
  <c r="F47" i="1" l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L67" i="1"/>
  <c r="F40" i="5" l="1"/>
  <c r="F21" i="5"/>
  <c r="AC69" i="1"/>
  <c r="H37" i="5" s="1"/>
  <c r="AB69" i="1"/>
  <c r="AA69" i="1"/>
  <c r="Z69" i="1"/>
  <c r="H35" i="5" s="1"/>
  <c r="Y69" i="1"/>
  <c r="H34" i="5" s="1"/>
  <c r="X69" i="1"/>
  <c r="H33" i="5" s="1"/>
  <c r="W69" i="1"/>
  <c r="H32" i="5" s="1"/>
  <c r="V69" i="1"/>
  <c r="H31" i="5" s="1"/>
  <c r="U69" i="1"/>
  <c r="H30" i="5" s="1"/>
  <c r="T69" i="1"/>
  <c r="H29" i="5" s="1"/>
  <c r="S69" i="1"/>
  <c r="H28" i="5" s="1"/>
  <c r="R69" i="1"/>
  <c r="H27" i="5" s="1"/>
  <c r="Q69" i="1"/>
  <c r="H26" i="5" s="1"/>
  <c r="P69" i="1"/>
  <c r="H17" i="5" s="1"/>
  <c r="O69" i="1"/>
  <c r="H16" i="5" s="1"/>
  <c r="N69" i="1"/>
  <c r="H15" i="5" s="1"/>
  <c r="M69" i="1"/>
  <c r="H14" i="5" s="1"/>
  <c r="L69" i="1"/>
  <c r="H13" i="5" s="1"/>
  <c r="K69" i="1"/>
  <c r="H12" i="5" s="1"/>
  <c r="J69" i="1"/>
  <c r="H11" i="5" s="1"/>
  <c r="I69" i="1"/>
  <c r="H10" i="5" s="1"/>
  <c r="H69" i="1"/>
  <c r="H9" i="5" s="1"/>
  <c r="G69" i="1"/>
  <c r="H18" i="5" s="1"/>
  <c r="H36" i="5" l="1"/>
  <c r="H40" i="5" s="1"/>
  <c r="F41" i="5"/>
  <c r="H21" i="5"/>
  <c r="H41" i="5" l="1"/>
  <c r="G67" i="1"/>
  <c r="I18" i="5" s="1"/>
  <c r="Q67" i="1"/>
  <c r="I26" i="5" s="1"/>
  <c r="R67" i="1"/>
  <c r="I27" i="5" s="1"/>
  <c r="S67" i="1"/>
  <c r="I28" i="5" s="1"/>
  <c r="T67" i="1"/>
  <c r="U67" i="1"/>
  <c r="I30" i="5" s="1"/>
  <c r="B11" i="5"/>
  <c r="AC67" i="1"/>
  <c r="AB67" i="1"/>
  <c r="AA67" i="1"/>
  <c r="K36" i="5" s="1"/>
  <c r="Z67" i="1"/>
  <c r="Y67" i="1"/>
  <c r="I34" i="5" s="1"/>
  <c r="X67" i="1"/>
  <c r="I33" i="5" s="1"/>
  <c r="W67" i="1"/>
  <c r="V67" i="1"/>
  <c r="P67" i="1"/>
  <c r="I17" i="5" s="1"/>
  <c r="O67" i="1"/>
  <c r="N67" i="1"/>
  <c r="M67" i="1"/>
  <c r="I14" i="5" s="1"/>
  <c r="K67" i="1"/>
  <c r="I12" i="5" s="1"/>
  <c r="J67" i="1"/>
  <c r="I67" i="1"/>
  <c r="H67" i="1"/>
  <c r="B37" i="5"/>
  <c r="B35" i="5"/>
  <c r="K34" i="5" l="1"/>
  <c r="K37" i="5"/>
  <c r="I37" i="5"/>
  <c r="I36" i="5"/>
  <c r="K35" i="5"/>
  <c r="I35" i="5"/>
  <c r="K33" i="5"/>
  <c r="K32" i="5"/>
  <c r="I32" i="5"/>
  <c r="K31" i="5"/>
  <c r="I31" i="5"/>
  <c r="K30" i="5"/>
  <c r="K29" i="5"/>
  <c r="I29" i="5"/>
  <c r="K28" i="5"/>
  <c r="K27" i="5"/>
  <c r="K17" i="5"/>
  <c r="K16" i="5"/>
  <c r="I16" i="5"/>
  <c r="K15" i="5"/>
  <c r="I15" i="5"/>
  <c r="K14" i="5"/>
  <c r="K13" i="5"/>
  <c r="I13" i="5"/>
  <c r="K12" i="5"/>
  <c r="K11" i="5"/>
  <c r="I11" i="5"/>
  <c r="K10" i="5"/>
  <c r="I10" i="5"/>
  <c r="K9" i="5"/>
  <c r="I9" i="5"/>
  <c r="K18" i="5"/>
  <c r="K26" i="5"/>
  <c r="B34" i="5"/>
  <c r="B33" i="5"/>
  <c r="B32" i="5"/>
  <c r="B31" i="5"/>
  <c r="B30" i="5"/>
  <c r="B9" i="5"/>
  <c r="B10" i="5"/>
  <c r="B29" i="5"/>
  <c r="B28" i="5"/>
  <c r="B18" i="5"/>
  <c r="B12" i="5"/>
  <c r="B17" i="5"/>
  <c r="B15" i="5"/>
  <c r="B27" i="5"/>
  <c r="B26" i="5"/>
  <c r="K21" i="5" l="1"/>
  <c r="B13" i="9"/>
  <c r="B15" i="9" s="1"/>
  <c r="K40" i="5"/>
  <c r="D15" i="9" l="1"/>
  <c r="E15" i="9" s="1"/>
  <c r="E16" i="9" s="1"/>
  <c r="B18" i="9"/>
  <c r="G18" i="9" s="1"/>
  <c r="K41" i="5"/>
  <c r="K45" i="5" s="1"/>
  <c r="B17" i="9" l="1"/>
  <c r="B19" i="9" s="1"/>
</calcChain>
</file>

<file path=xl/sharedStrings.xml><?xml version="1.0" encoding="utf-8"?>
<sst xmlns="http://schemas.openxmlformats.org/spreadsheetml/2006/main" count="169" uniqueCount="137">
  <si>
    <t>Description</t>
  </si>
  <si>
    <t>Total</t>
  </si>
  <si>
    <t>EXPENSES</t>
  </si>
  <si>
    <t>INCOME</t>
  </si>
  <si>
    <t>Surplus / Deficit</t>
  </si>
  <si>
    <t>TOTALS</t>
  </si>
  <si>
    <t>FINAL</t>
  </si>
  <si>
    <t>INTERIM</t>
  </si>
  <si>
    <t>PROPOSED</t>
  </si>
  <si>
    <t>EXPENSE DETAIL</t>
  </si>
  <si>
    <t>INCOME DETAIL</t>
  </si>
  <si>
    <t>TEAM NAME:</t>
  </si>
  <si>
    <t>BUDGET FOR:</t>
  </si>
  <si>
    <t>Jersey #</t>
  </si>
  <si>
    <t>First Name</t>
  </si>
  <si>
    <t>(Limited to the following Sources)</t>
  </si>
  <si>
    <t xml:space="preserve">EXPENSE DETAIL </t>
  </si>
  <si>
    <t>(All Entries Require Supporting Documentation)</t>
  </si>
  <si>
    <t>Team Building</t>
  </si>
  <si>
    <t>Last Name</t>
  </si>
  <si>
    <t>Parental Contribution</t>
  </si>
  <si>
    <t>Jersey Bar Sponsor</t>
  </si>
  <si>
    <t>Corporate Donations</t>
  </si>
  <si>
    <t>Note:  Ice purchased from other sources outside of regular practice ice)</t>
  </si>
  <si>
    <t>Note: Refer to Managers Manual for allowable expenses</t>
  </si>
  <si>
    <t>Note:   Type of Deposit.  If cheque record cheque #</t>
  </si>
  <si>
    <t>Note: Purchases required by coach</t>
  </si>
  <si>
    <t>Tournament Registration</t>
  </si>
  <si>
    <t>Note:  Optional expense for fees paid for professional instruction</t>
  </si>
  <si>
    <t>Year End Team Party</t>
  </si>
  <si>
    <t>Note: Record source of Income or Expenditure Details</t>
  </si>
  <si>
    <t>Type of Deposit (Cash/Cheque)</t>
  </si>
  <si>
    <t>Extra Ice Purchased</t>
  </si>
  <si>
    <t>Income from Ice Sold</t>
  </si>
  <si>
    <t>Note: Fees paid to enter tournaments</t>
  </si>
  <si>
    <t xml:space="preserve">Note:  Email showing Teams agreement to play  </t>
  </si>
  <si>
    <t>Note:  Expenses that occur in the planning and execution of Fundraising</t>
  </si>
  <si>
    <t>Note:  Income from companies ie Scotiabank</t>
  </si>
  <si>
    <t>Note: ice Sold to other teams or associations at an agreed price</t>
  </si>
  <si>
    <t>Interim Date</t>
  </si>
  <si>
    <t>Interim Totals</t>
  </si>
  <si>
    <t>Final Totals</t>
  </si>
  <si>
    <t>Note:  Put in Short Description Fundraiser #5 Here</t>
  </si>
  <si>
    <t>Exhibition Games/   Timekeepers/
Referee's</t>
  </si>
  <si>
    <t>Bank
DB</t>
  </si>
  <si>
    <t>Bank
CR</t>
  </si>
  <si>
    <t>Bank
Balance</t>
  </si>
  <si>
    <t>Transaction Amounts &amp; Balances</t>
  </si>
  <si>
    <t>Parental Contribution Funds</t>
  </si>
  <si>
    <t>Total Parental Contribution</t>
  </si>
  <si>
    <t>Purchases drawn from contribution:</t>
  </si>
  <si>
    <t>Total to draw from parental</t>
  </si>
  <si>
    <t>Total Funds Left</t>
  </si>
  <si>
    <t>Total to pay to CHBAMHA</t>
  </si>
  <si>
    <t>Total per child</t>
  </si>
  <si>
    <t>Parental Refund</t>
  </si>
  <si>
    <t>Note:  Parental contribution refunds are not returned until approved YE budgets</t>
  </si>
  <si>
    <t>Player Wearing Sponsor</t>
  </si>
  <si>
    <t>Player Who Obtained Sponsor</t>
  </si>
  <si>
    <t>Summary of who obtained jersey sponsors:</t>
  </si>
  <si>
    <t>Player</t>
  </si>
  <si>
    <t>Quantity</t>
  </si>
  <si>
    <t>Amount</t>
  </si>
  <si>
    <t>Total repayment to parents</t>
  </si>
  <si>
    <t>Total Remaining funds after all cleared</t>
  </si>
  <si>
    <t>Total remaining</t>
  </si>
  <si>
    <t xml:space="preserve">Each </t>
  </si>
  <si>
    <t>3rd Party &amp; Off Ice development</t>
  </si>
  <si>
    <t>Team/Coach Equipment</t>
  </si>
  <si>
    <t>Total payment to association</t>
  </si>
  <si>
    <t>Team Detail</t>
  </si>
  <si>
    <t>AMOUNT RETURNED TO PARENTS</t>
  </si>
  <si>
    <t>EXPECTED</t>
  </si>
  <si>
    <t>TASA MHA Team Budget</t>
  </si>
  <si>
    <t>Note:  Put in Short Description Fundraiser #4 Here</t>
  </si>
  <si>
    <t>TASA INVOICE</t>
  </si>
  <si>
    <t>Non-Parent Coaches Travel</t>
  </si>
  <si>
    <t>(A)</t>
    <phoneticPr fontId="0" type="noConversion"/>
  </si>
  <si>
    <t>Description*</t>
  </si>
  <si>
    <t>(B)</t>
    <phoneticPr fontId="0" type="noConversion"/>
  </si>
  <si>
    <t>(C)</t>
  </si>
  <si>
    <t>(D)</t>
    <phoneticPr fontId="0" type="noConversion"/>
  </si>
  <si>
    <t>(E)</t>
    <phoneticPr fontId="0" type="noConversion"/>
  </si>
  <si>
    <t>(F)</t>
  </si>
  <si>
    <t>Fundraising costs</t>
  </si>
  <si>
    <t>Misc. Expenses</t>
  </si>
  <si>
    <t>Other Income</t>
  </si>
  <si>
    <t>Note:  Income credited to your bank etc</t>
  </si>
  <si>
    <t>Sponsor</t>
  </si>
  <si>
    <t>Pmt Method</t>
  </si>
  <si>
    <t>Total Required</t>
  </si>
  <si>
    <t>Total Short</t>
  </si>
  <si>
    <t>Date
MMM-DD-YY</t>
  </si>
  <si>
    <t>Name Bars/Sponsor Bars</t>
  </si>
  <si>
    <t>Budget</t>
  </si>
  <si>
    <t>Actuals</t>
  </si>
  <si>
    <t>Grand Totals</t>
  </si>
  <si>
    <t>TASA Novice Intermediate 2 Warriors</t>
  </si>
  <si>
    <t>Player who received</t>
  </si>
  <si>
    <t>Jersey Sponsor Bar Name</t>
  </si>
  <si>
    <t>Jersey Bar Name</t>
  </si>
  <si>
    <t>Qty</t>
  </si>
  <si>
    <t>Total Bars</t>
  </si>
  <si>
    <t>Banner Name</t>
  </si>
  <si>
    <t>Sponsor Value</t>
  </si>
  <si>
    <t>Total Corporate Donations</t>
  </si>
  <si>
    <t>Misc./Fundraising costs</t>
  </si>
  <si>
    <t>Corporate Sponsors</t>
  </si>
  <si>
    <t>Highlighted Cheques have not cleared bank yet</t>
  </si>
  <si>
    <t>BUDGET SUPPORT 2020-2021</t>
  </si>
  <si>
    <t>Parent paying parental (receives refund)</t>
  </si>
  <si>
    <t>Parental Contribution amount</t>
  </si>
  <si>
    <t>total players*required contribution</t>
  </si>
  <si>
    <t>Amount - formula below, change to actual amount team to get for each sponsor</t>
  </si>
  <si>
    <t>Use this for ordering bars/banner</t>
  </si>
  <si>
    <t>Note:  Put in Short Description Fundraiser #1 Here</t>
  </si>
  <si>
    <t>Note:  Put in Short Description Fundraiser #2 Here</t>
  </si>
  <si>
    <t>Note:  Put in Short Description Fundraiser #43 Here</t>
  </si>
  <si>
    <t>Highlighted sections autofil from transaction journal</t>
  </si>
  <si>
    <t xml:space="preserve">REMAINING BALANCE - PAID TO TASA </t>
  </si>
  <si>
    <r>
      <rPr>
        <b/>
        <u/>
        <sz val="10"/>
        <rFont val="Arial"/>
        <family val="2"/>
      </rPr>
      <t>Note:</t>
    </r>
    <r>
      <rPr>
        <b/>
        <sz val="10"/>
        <rFont val="Arial"/>
        <family val="2"/>
      </rPr>
      <t xml:space="preserve"> Team bill for Competitive team fees</t>
    </r>
  </si>
  <si>
    <t>Cost to purchase and sew on name and sponsor bars</t>
  </si>
  <si>
    <t>Note:  Misc. items that do not fall in other catagories (bank fees, misc. team supplies)</t>
  </si>
  <si>
    <t>Fundraiser #1 - fill in fundraiser</t>
  </si>
  <si>
    <t>Fundraiser #2 - fill in fundraiser</t>
  </si>
  <si>
    <t>Fundraiser #3 - fill in fundraiser</t>
  </si>
  <si>
    <t>Fundraiser #4 - fill in fundraiser</t>
  </si>
  <si>
    <t>Fundraiser #5 - fill in fundraiser</t>
  </si>
  <si>
    <t>Only calculate at YE budget time.</t>
  </si>
  <si>
    <t>Interim Actual Budget as of February 15</t>
  </si>
  <si>
    <t>Expected Final Budgets as of February 15th</t>
  </si>
  <si>
    <t>Proposed Budget as of November 30th</t>
  </si>
  <si>
    <t>FINAL Budget as of April 30</t>
  </si>
  <si>
    <t>Note:  Team Buidling Expenses not to exceed $750</t>
  </si>
  <si>
    <t>Note:  Party to occur prior to April 30 2024, Budget not to exceed $1000</t>
  </si>
  <si>
    <t>Note: Parental usually between $125-$300/family</t>
  </si>
  <si>
    <t xml:space="preserve">Note:  Individual jersey sponsor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</si>
</sst>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[$$-1009]* #,##0.00_-;\-[$$-1009]* #,##0.00_-;_-[$$-1009]* &quot;-&quot;??_-;_-@_-"/>
    <numFmt numFmtId="168" formatCode="[$-409]d\-mmm\-yy;@"/>
    <numFmt numFmtId="169" formatCode="#,##0.00_ ;[Red]\-#,##0.00\ "/>
    <numFmt numFmtId="170" formatCode="#,##0_ ;[Red]\-#,##0\ "/>
    <numFmt numFmtId="171" formatCode="#,##0.00_ ;\-#,##0.00\ 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FF0000"/>
      <name val="Arial Black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9"/>
      <name val="Times New Roman"/>
      <family val="1"/>
    </font>
    <font>
      <b/>
      <sz val="14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6" fillId="0" borderId="0"/>
    <xf numFmtId="0" fontId="7" fillId="0" borderId="0"/>
  </cellStyleXfs>
  <cellXfs count="317">
    <xf numFmtId="0" fontId="0" fillId="0" borderId="0" xfId="0"/>
    <xf numFmtId="39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/>
    </xf>
    <xf numFmtId="39" fontId="0" fillId="0" borderId="4" xfId="0" applyNumberFormat="1" applyBorder="1"/>
    <xf numFmtId="0" fontId="0" fillId="0" borderId="4" xfId="0" applyBorder="1"/>
    <xf numFmtId="39" fontId="14" fillId="0" borderId="4" xfId="0" applyNumberFormat="1" applyFont="1" applyBorder="1"/>
    <xf numFmtId="39" fontId="14" fillId="3" borderId="4" xfId="0" applyNumberFormat="1" applyFont="1" applyFill="1" applyBorder="1" applyAlignment="1">
      <alignment horizontal="center"/>
    </xf>
    <xf numFmtId="0" fontId="15" fillId="0" borderId="0" xfId="0" applyFont="1"/>
    <xf numFmtId="39" fontId="15" fillId="0" borderId="0" xfId="0" applyNumberFormat="1" applyFont="1"/>
    <xf numFmtId="39" fontId="15" fillId="2" borderId="5" xfId="0" applyNumberFormat="1" applyFont="1" applyFill="1" applyBorder="1"/>
    <xf numFmtId="0" fontId="7" fillId="0" borderId="0" xfId="0" applyFont="1"/>
    <xf numFmtId="39" fontId="14" fillId="0" borderId="0" xfId="0" applyNumberFormat="1" applyFont="1"/>
    <xf numFmtId="0" fontId="6" fillId="0" borderId="0" xfId="2"/>
    <xf numFmtId="167" fontId="14" fillId="0" borderId="4" xfId="2" applyNumberFormat="1" applyFont="1" applyBorder="1"/>
    <xf numFmtId="168" fontId="14" fillId="0" borderId="4" xfId="0" applyNumberFormat="1" applyFont="1" applyBorder="1" applyProtection="1"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3" fillId="0" borderId="9" xfId="0" applyFont="1" applyBorder="1"/>
    <xf numFmtId="0" fontId="12" fillId="0" borderId="9" xfId="0" applyFont="1" applyBorder="1" applyProtection="1">
      <protection locked="0"/>
    </xf>
    <xf numFmtId="167" fontId="15" fillId="0" borderId="0" xfId="1" applyNumberFormat="1" applyFont="1"/>
    <xf numFmtId="0" fontId="18" fillId="3" borderId="0" xfId="0" applyFont="1" applyFill="1" applyAlignment="1">
      <alignment horizontal="center" vertical="top"/>
    </xf>
    <xf numFmtId="0" fontId="19" fillId="0" borderId="0" xfId="0" applyFont="1" applyAlignment="1">
      <alignment vertical="top"/>
    </xf>
    <xf numFmtId="0" fontId="21" fillId="0" borderId="0" xfId="0" applyFont="1"/>
    <xf numFmtId="0" fontId="9" fillId="4" borderId="7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167" fontId="6" fillId="0" borderId="4" xfId="2" applyNumberFormat="1" applyBorder="1"/>
    <xf numFmtId="0" fontId="9" fillId="4" borderId="25" xfId="0" applyFont="1" applyFill="1" applyBorder="1" applyAlignment="1">
      <alignment horizontal="center" vertical="top" wrapText="1"/>
    </xf>
    <xf numFmtId="0" fontId="20" fillId="6" borderId="22" xfId="0" applyFont="1" applyFill="1" applyBorder="1" applyAlignment="1">
      <alignment horizontal="center" wrapText="1"/>
    </xf>
    <xf numFmtId="0" fontId="20" fillId="6" borderId="23" xfId="0" applyFont="1" applyFill="1" applyBorder="1" applyAlignment="1">
      <alignment horizontal="center" wrapText="1"/>
    </xf>
    <xf numFmtId="0" fontId="20" fillId="6" borderId="20" xfId="0" applyFont="1" applyFill="1" applyBorder="1" applyAlignment="1">
      <alignment horizontal="center" wrapText="1"/>
    </xf>
    <xf numFmtId="0" fontId="20" fillId="7" borderId="24" xfId="0" applyFont="1" applyFill="1" applyBorder="1" applyAlignment="1">
      <alignment horizontal="center" wrapText="1"/>
    </xf>
    <xf numFmtId="0" fontId="20" fillId="7" borderId="23" xfId="0" applyFont="1" applyFill="1" applyBorder="1" applyAlignment="1">
      <alignment horizontal="center" wrapText="1"/>
    </xf>
    <xf numFmtId="0" fontId="20" fillId="7" borderId="20" xfId="0" applyFont="1" applyFill="1" applyBorder="1" applyAlignment="1">
      <alignment horizontal="center" wrapText="1"/>
    </xf>
    <xf numFmtId="14" fontId="16" fillId="5" borderId="4" xfId="0" applyNumberFormat="1" applyFont="1" applyFill="1" applyBorder="1"/>
    <xf numFmtId="39" fontId="16" fillId="5" borderId="4" xfId="0" applyNumberFormat="1" applyFont="1" applyFill="1" applyBorder="1"/>
    <xf numFmtId="39" fontId="14" fillId="0" borderId="4" xfId="0" applyNumberFormat="1" applyFont="1" applyBorder="1" applyAlignment="1" applyProtection="1">
      <alignment horizontal="right"/>
      <protection locked="0"/>
    </xf>
    <xf numFmtId="39" fontId="14" fillId="3" borderId="19" xfId="0" applyNumberFormat="1" applyFont="1" applyFill="1" applyBorder="1" applyAlignment="1" applyProtection="1">
      <alignment horizontal="right"/>
      <protection locked="0"/>
    </xf>
    <xf numFmtId="39" fontId="14" fillId="3" borderId="4" xfId="0" applyNumberFormat="1" applyFont="1" applyFill="1" applyBorder="1" applyAlignment="1" applyProtection="1">
      <alignment horizontal="right"/>
      <protection locked="0"/>
    </xf>
    <xf numFmtId="39" fontId="14" fillId="0" borderId="6" xfId="0" applyNumberFormat="1" applyFont="1" applyBorder="1" applyAlignment="1" applyProtection="1">
      <alignment horizontal="right"/>
      <protection locked="0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14" fillId="0" borderId="0" xfId="0" applyNumberFormat="1" applyFont="1" applyAlignment="1">
      <alignment horizontal="right"/>
    </xf>
    <xf numFmtId="39" fontId="14" fillId="0" borderId="15" xfId="0" applyNumberFormat="1" applyFont="1" applyBorder="1" applyAlignment="1" applyProtection="1">
      <alignment horizontal="right"/>
      <protection locked="0"/>
    </xf>
    <xf numFmtId="39" fontId="16" fillId="5" borderId="4" xfId="0" applyNumberFormat="1" applyFont="1" applyFill="1" applyBorder="1" applyAlignment="1">
      <alignment horizontal="center"/>
    </xf>
    <xf numFmtId="39" fontId="15" fillId="5" borderId="4" xfId="0" applyNumberFormat="1" applyFont="1" applyFill="1" applyBorder="1" applyAlignment="1">
      <alignment wrapText="1"/>
    </xf>
    <xf numFmtId="39" fontId="15" fillId="5" borderId="4" xfId="0" applyNumberFormat="1" applyFont="1" applyFill="1" applyBorder="1"/>
    <xf numFmtId="39" fontId="16" fillId="2" borderId="5" xfId="0" applyNumberFormat="1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 wrapText="1"/>
    </xf>
    <xf numFmtId="0" fontId="20" fillId="5" borderId="20" xfId="0" applyFont="1" applyFill="1" applyBorder="1" applyAlignment="1">
      <alignment horizontal="center" wrapText="1"/>
    </xf>
    <xf numFmtId="0" fontId="20" fillId="5" borderId="21" xfId="0" applyFont="1" applyFill="1" applyBorder="1" applyAlignment="1">
      <alignment horizontal="center"/>
    </xf>
    <xf numFmtId="0" fontId="26" fillId="0" borderId="0" xfId="2" applyFont="1"/>
    <xf numFmtId="0" fontId="27" fillId="0" borderId="0" xfId="2" applyFont="1"/>
    <xf numFmtId="0" fontId="28" fillId="4" borderId="5" xfId="0" applyFont="1" applyFill="1" applyBorder="1" applyAlignment="1" applyProtection="1">
      <alignment horizontal="center" vertical="top" wrapText="1"/>
      <protection locked="0"/>
    </xf>
    <xf numFmtId="0" fontId="29" fillId="0" borderId="2" xfId="0" applyFont="1" applyBorder="1" applyProtection="1">
      <protection locked="0"/>
    </xf>
    <xf numFmtId="39" fontId="14" fillId="3" borderId="3" xfId="0" applyNumberFormat="1" applyFont="1" applyFill="1" applyBorder="1" applyAlignment="1" applyProtection="1">
      <alignment horizontal="right"/>
      <protection locked="0"/>
    </xf>
    <xf numFmtId="39" fontId="14" fillId="0" borderId="3" xfId="0" applyNumberFormat="1" applyFont="1" applyBorder="1" applyAlignment="1" applyProtection="1">
      <alignment horizontal="right"/>
      <protection locked="0"/>
    </xf>
    <xf numFmtId="0" fontId="14" fillId="0" borderId="4" xfId="0" applyFont="1" applyBorder="1" applyProtection="1">
      <protection locked="0"/>
    </xf>
    <xf numFmtId="39" fontId="14" fillId="0" borderId="4" xfId="0" applyNumberFormat="1" applyFont="1" applyBorder="1" applyProtection="1">
      <protection locked="0"/>
    </xf>
    <xf numFmtId="39" fontId="14" fillId="0" borderId="5" xfId="0" applyNumberFormat="1" applyFont="1" applyBorder="1"/>
    <xf numFmtId="0" fontId="9" fillId="4" borderId="28" xfId="0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top" wrapText="1"/>
    </xf>
    <xf numFmtId="0" fontId="9" fillId="4" borderId="25" xfId="0" applyFont="1" applyFill="1" applyBorder="1" applyAlignment="1">
      <alignment horizontal="center" vertical="top"/>
    </xf>
    <xf numFmtId="0" fontId="30" fillId="0" borderId="0" xfId="3" applyFont="1"/>
    <xf numFmtId="0" fontId="31" fillId="0" borderId="0" xfId="3" applyFont="1"/>
    <xf numFmtId="44" fontId="32" fillId="0" borderId="0" xfId="3" applyNumberFormat="1" applyFont="1"/>
    <xf numFmtId="44" fontId="31" fillId="0" borderId="0" xfId="3" applyNumberFormat="1" applyFont="1"/>
    <xf numFmtId="0" fontId="32" fillId="0" borderId="0" xfId="3" applyFont="1"/>
    <xf numFmtId="2" fontId="31" fillId="0" borderId="0" xfId="3" applyNumberFormat="1" applyFont="1"/>
    <xf numFmtId="44" fontId="32" fillId="5" borderId="30" xfId="3" applyNumberFormat="1" applyFont="1" applyFill="1" applyBorder="1"/>
    <xf numFmtId="39" fontId="32" fillId="0" borderId="0" xfId="3" applyNumberFormat="1" applyFont="1"/>
    <xf numFmtId="165" fontId="32" fillId="0" borderId="0" xfId="3" applyNumberFormat="1" applyFont="1"/>
    <xf numFmtId="169" fontId="31" fillId="0" borderId="0" xfId="3" applyNumberFormat="1" applyFont="1"/>
    <xf numFmtId="0" fontId="10" fillId="0" borderId="9" xfId="2" applyFont="1" applyBorder="1" applyProtection="1">
      <protection locked="0"/>
    </xf>
    <xf numFmtId="169" fontId="6" fillId="0" borderId="0" xfId="2" applyNumberFormat="1"/>
    <xf numFmtId="169" fontId="33" fillId="0" borderId="0" xfId="2" applyNumberFormat="1" applyFont="1"/>
    <xf numFmtId="165" fontId="10" fillId="5" borderId="8" xfId="2" applyNumberFormat="1" applyFont="1" applyFill="1" applyBorder="1"/>
    <xf numFmtId="0" fontId="5" fillId="0" borderId="0" xfId="2" applyFont="1"/>
    <xf numFmtId="167" fontId="5" fillId="0" borderId="0" xfId="2" applyNumberFormat="1" applyFont="1"/>
    <xf numFmtId="165" fontId="5" fillId="0" borderId="0" xfId="2" applyNumberFormat="1" applyFont="1"/>
    <xf numFmtId="169" fontId="5" fillId="0" borderId="0" xfId="2" applyNumberFormat="1" applyFont="1"/>
    <xf numFmtId="164" fontId="5" fillId="0" borderId="0" xfId="2" applyNumberFormat="1" applyFont="1"/>
    <xf numFmtId="44" fontId="5" fillId="0" borderId="0" xfId="2" applyNumberFormat="1" applyFont="1"/>
    <xf numFmtId="0" fontId="4" fillId="0" borderId="0" xfId="2" applyFont="1"/>
    <xf numFmtId="0" fontId="33" fillId="0" borderId="0" xfId="2" applyFont="1"/>
    <xf numFmtId="39" fontId="14" fillId="0" borderId="13" xfId="0" applyNumberFormat="1" applyFont="1" applyBorder="1"/>
    <xf numFmtId="165" fontId="31" fillId="0" borderId="0" xfId="3" applyNumberFormat="1" applyFont="1"/>
    <xf numFmtId="0" fontId="14" fillId="0" borderId="0" xfId="0" applyFont="1"/>
    <xf numFmtId="0" fontId="14" fillId="0" borderId="4" xfId="0" applyFont="1" applyBorder="1"/>
    <xf numFmtId="0" fontId="31" fillId="0" borderId="4" xfId="0" applyFont="1" applyBorder="1"/>
    <xf numFmtId="0" fontId="31" fillId="0" borderId="0" xfId="0" applyFont="1"/>
    <xf numFmtId="0" fontId="32" fillId="0" borderId="26" xfId="0" applyFont="1" applyBorder="1" applyAlignment="1">
      <alignment horizontal="center" wrapText="1"/>
    </xf>
    <xf numFmtId="170" fontId="31" fillId="0" borderId="4" xfId="0" applyNumberFormat="1" applyFont="1" applyBorder="1"/>
    <xf numFmtId="169" fontId="31" fillId="0" borderId="4" xfId="0" applyNumberFormat="1" applyFont="1" applyBorder="1"/>
    <xf numFmtId="0" fontId="32" fillId="0" borderId="0" xfId="0" applyFont="1"/>
    <xf numFmtId="169" fontId="31" fillId="0" borderId="0" xfId="0" applyNumberFormat="1" applyFont="1"/>
    <xf numFmtId="170" fontId="32" fillId="0" borderId="32" xfId="0" applyNumberFormat="1" applyFont="1" applyBorder="1"/>
    <xf numFmtId="169" fontId="32" fillId="0" borderId="32" xfId="0" applyNumberFormat="1" applyFont="1" applyBorder="1"/>
    <xf numFmtId="169" fontId="31" fillId="0" borderId="31" xfId="0" applyNumberFormat="1" applyFont="1" applyBorder="1"/>
    <xf numFmtId="167" fontId="3" fillId="0" borderId="0" xfId="2" applyNumberFormat="1" applyFont="1"/>
    <xf numFmtId="0" fontId="3" fillId="0" borderId="0" xfId="2" applyFont="1"/>
    <xf numFmtId="0" fontId="31" fillId="5" borderId="0" xfId="3" applyFont="1" applyFill="1"/>
    <xf numFmtId="0" fontId="32" fillId="5" borderId="14" xfId="3" applyFont="1" applyFill="1" applyBorder="1"/>
    <xf numFmtId="44" fontId="32" fillId="5" borderId="9" xfId="3" applyNumberFormat="1" applyFont="1" applyFill="1" applyBorder="1"/>
    <xf numFmtId="0" fontId="31" fillId="0" borderId="9" xfId="3" applyFont="1" applyBorder="1"/>
    <xf numFmtId="165" fontId="32" fillId="5" borderId="18" xfId="3" applyNumberFormat="1" applyFont="1" applyFill="1" applyBorder="1"/>
    <xf numFmtId="0" fontId="32" fillId="5" borderId="10" xfId="3" applyFont="1" applyFill="1" applyBorder="1"/>
    <xf numFmtId="44" fontId="32" fillId="5" borderId="0" xfId="3" applyNumberFormat="1" applyFont="1" applyFill="1"/>
    <xf numFmtId="165" fontId="32" fillId="5" borderId="12" xfId="3" applyNumberFormat="1" applyFont="1" applyFill="1" applyBorder="1"/>
    <xf numFmtId="0" fontId="31" fillId="5" borderId="12" xfId="3" applyFont="1" applyFill="1" applyBorder="1"/>
    <xf numFmtId="0" fontId="32" fillId="5" borderId="11" xfId="3" applyFont="1" applyFill="1" applyBorder="1"/>
    <xf numFmtId="0" fontId="32" fillId="5" borderId="7" xfId="3" applyFont="1" applyFill="1" applyBorder="1"/>
    <xf numFmtId="0" fontId="31" fillId="5" borderId="7" xfId="3" applyFont="1" applyFill="1" applyBorder="1"/>
    <xf numFmtId="165" fontId="32" fillId="5" borderId="13" xfId="3" applyNumberFormat="1" applyFont="1" applyFill="1" applyBorder="1"/>
    <xf numFmtId="167" fontId="14" fillId="0" borderId="4" xfId="2" applyNumberFormat="1" applyFont="1" applyBorder="1" applyAlignment="1">
      <alignment horizontal="center"/>
    </xf>
    <xf numFmtId="167" fontId="7" fillId="0" borderId="4" xfId="2" applyNumberFormat="1" applyFont="1" applyBorder="1" applyAlignment="1">
      <alignment horizontal="center"/>
    </xf>
    <xf numFmtId="167" fontId="6" fillId="0" borderId="4" xfId="2" applyNumberFormat="1" applyBorder="1" applyAlignment="1">
      <alignment horizontal="center"/>
    </xf>
    <xf numFmtId="167" fontId="6" fillId="0" borderId="3" xfId="2" applyNumberFormat="1" applyBorder="1" applyAlignment="1">
      <alignment horizontal="center"/>
    </xf>
    <xf numFmtId="0" fontId="10" fillId="0" borderId="4" xfId="2" applyFont="1" applyBorder="1" applyAlignment="1" applyProtection="1">
      <alignment horizontal="center"/>
      <protection locked="0"/>
    </xf>
    <xf numFmtId="165" fontId="10" fillId="5" borderId="8" xfId="2" applyNumberFormat="1" applyFont="1" applyFill="1" applyBorder="1" applyAlignment="1">
      <alignment horizontal="center"/>
    </xf>
    <xf numFmtId="0" fontId="10" fillId="0" borderId="3" xfId="2" applyFont="1" applyBorder="1" applyAlignment="1">
      <alignment horizontal="center" wrapText="1"/>
    </xf>
    <xf numFmtId="0" fontId="10" fillId="5" borderId="0" xfId="2" applyFont="1" applyFill="1" applyAlignment="1">
      <alignment horizontal="left"/>
    </xf>
    <xf numFmtId="0" fontId="10" fillId="5" borderId="9" xfId="2" applyFont="1" applyFill="1" applyBorder="1" applyProtection="1">
      <protection locked="0"/>
    </xf>
    <xf numFmtId="0" fontId="34" fillId="8" borderId="0" xfId="2" applyFont="1" applyFill="1"/>
    <xf numFmtId="165" fontId="10" fillId="0" borderId="0" xfId="2" applyNumberFormat="1" applyFont="1"/>
    <xf numFmtId="165" fontId="10" fillId="8" borderId="0" xfId="2" applyNumberFormat="1" applyFont="1" applyFill="1"/>
    <xf numFmtId="0" fontId="18" fillId="8" borderId="0" xfId="0" applyFont="1" applyFill="1"/>
    <xf numFmtId="0" fontId="34" fillId="9" borderId="0" xfId="2" applyFont="1" applyFill="1"/>
    <xf numFmtId="165" fontId="10" fillId="9" borderId="0" xfId="2" applyNumberFormat="1" applyFont="1" applyFill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7" fillId="0" borderId="33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34" xfId="0" applyFont="1" applyBorder="1" applyAlignment="1">
      <alignment horizontal="center"/>
    </xf>
    <xf numFmtId="0" fontId="39" fillId="10" borderId="35" xfId="0" applyFont="1" applyFill="1" applyBorder="1"/>
    <xf numFmtId="0" fontId="40" fillId="10" borderId="36" xfId="0" applyFont="1" applyFill="1" applyBorder="1"/>
    <xf numFmtId="0" fontId="40" fillId="10" borderId="37" xfId="0" applyFont="1" applyFill="1" applyBorder="1"/>
    <xf numFmtId="0" fontId="38" fillId="0" borderId="4" xfId="0" applyFont="1" applyBorder="1" applyAlignment="1">
      <alignment horizontal="center"/>
    </xf>
    <xf numFmtId="0" fontId="38" fillId="0" borderId="4" xfId="0" applyFont="1" applyBorder="1"/>
    <xf numFmtId="0" fontId="38" fillId="0" borderId="31" xfId="0" applyFont="1" applyBorder="1" applyAlignment="1">
      <alignment horizontal="center"/>
    </xf>
    <xf numFmtId="0" fontId="38" fillId="0" borderId="31" xfId="0" applyFont="1" applyBorder="1"/>
    <xf numFmtId="0" fontId="38" fillId="0" borderId="33" xfId="0" applyFont="1" applyBorder="1" applyAlignment="1">
      <alignment horizontal="center"/>
    </xf>
    <xf numFmtId="0" fontId="37" fillId="0" borderId="26" xfId="0" applyFont="1" applyBorder="1"/>
    <xf numFmtId="44" fontId="37" fillId="0" borderId="34" xfId="1" applyFont="1" applyBorder="1" applyAlignment="1">
      <alignment horizontal="center"/>
    </xf>
    <xf numFmtId="0" fontId="38" fillId="0" borderId="0" xfId="0" applyFont="1" applyAlignment="1">
      <alignment horizontal="right"/>
    </xf>
    <xf numFmtId="44" fontId="38" fillId="0" borderId="0" xfId="0" applyNumberFormat="1" applyFont="1"/>
    <xf numFmtId="0" fontId="38" fillId="0" borderId="38" xfId="0" applyFont="1" applyBorder="1" applyAlignment="1">
      <alignment horizontal="center"/>
    </xf>
    <xf numFmtId="0" fontId="38" fillId="0" borderId="39" xfId="0" applyFont="1" applyBorder="1"/>
    <xf numFmtId="44" fontId="38" fillId="0" borderId="40" xfId="1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44" fontId="38" fillId="0" borderId="41" xfId="1" applyFont="1" applyBorder="1" applyAlignment="1">
      <alignment horizontal="center"/>
    </xf>
    <xf numFmtId="44" fontId="38" fillId="0" borderId="42" xfId="1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37" fillId="0" borderId="33" xfId="0" quotePrefix="1" applyFont="1" applyBorder="1" applyAlignment="1">
      <alignment horizontal="center"/>
    </xf>
    <xf numFmtId="0" fontId="38" fillId="0" borderId="44" xfId="0" applyFont="1" applyBorder="1" applyAlignment="1">
      <alignment horizontal="center"/>
    </xf>
    <xf numFmtId="167" fontId="2" fillId="0" borderId="0" xfId="2" applyNumberFormat="1" applyFont="1"/>
    <xf numFmtId="167" fontId="2" fillId="0" borderId="0" xfId="2" quotePrefix="1" applyNumberFormat="1" applyFont="1"/>
    <xf numFmtId="0" fontId="14" fillId="0" borderId="15" xfId="0" applyFont="1" applyBorder="1"/>
    <xf numFmtId="0" fontId="14" fillId="0" borderId="54" xfId="0" applyFont="1" applyBorder="1"/>
    <xf numFmtId="0" fontId="14" fillId="0" borderId="32" xfId="0" applyFont="1" applyBorder="1"/>
    <xf numFmtId="167" fontId="1" fillId="0" borderId="0" xfId="2" quotePrefix="1" applyNumberFormat="1" applyFont="1"/>
    <xf numFmtId="0" fontId="14" fillId="0" borderId="51" xfId="0" applyFont="1" applyBorder="1"/>
    <xf numFmtId="169" fontId="14" fillId="0" borderId="36" xfId="0" applyNumberFormat="1" applyFont="1" applyBorder="1"/>
    <xf numFmtId="169" fontId="14" fillId="0" borderId="4" xfId="0" applyNumberFormat="1" applyFont="1" applyBorder="1"/>
    <xf numFmtId="0" fontId="32" fillId="0" borderId="56" xfId="0" applyFont="1" applyBorder="1" applyAlignment="1">
      <alignment horizontal="center" wrapText="1"/>
    </xf>
    <xf numFmtId="0" fontId="32" fillId="0" borderId="57" xfId="0" applyFont="1" applyBorder="1" applyAlignment="1">
      <alignment horizontal="center"/>
    </xf>
    <xf numFmtId="0" fontId="31" fillId="0" borderId="36" xfId="0" applyFont="1" applyBorder="1"/>
    <xf numFmtId="0" fontId="31" fillId="0" borderId="15" xfId="0" applyFont="1" applyBorder="1"/>
    <xf numFmtId="0" fontId="31" fillId="0" borderId="54" xfId="0" applyFont="1" applyBorder="1"/>
    <xf numFmtId="0" fontId="31" fillId="0" borderId="32" xfId="0" applyFont="1" applyBorder="1"/>
    <xf numFmtId="0" fontId="31" fillId="0" borderId="51" xfId="0" applyFont="1" applyBorder="1"/>
    <xf numFmtId="169" fontId="31" fillId="0" borderId="53" xfId="0" applyNumberFormat="1" applyFont="1" applyBorder="1"/>
    <xf numFmtId="0" fontId="32" fillId="0" borderId="32" xfId="0" applyFont="1" applyBorder="1"/>
    <xf numFmtId="0" fontId="32" fillId="0" borderId="51" xfId="0" applyFont="1" applyBorder="1"/>
    <xf numFmtId="0" fontId="31" fillId="0" borderId="16" xfId="0" applyFont="1" applyBorder="1"/>
    <xf numFmtId="0" fontId="32" fillId="0" borderId="54" xfId="0" applyFont="1" applyBorder="1"/>
    <xf numFmtId="170" fontId="31" fillId="0" borderId="36" xfId="0" applyNumberFormat="1" applyFont="1" applyBorder="1"/>
    <xf numFmtId="0" fontId="18" fillId="9" borderId="0" xfId="0" applyFont="1" applyFill="1"/>
    <xf numFmtId="166" fontId="31" fillId="0" borderId="0" xfId="0" applyNumberFormat="1" applyFont="1"/>
    <xf numFmtId="169" fontId="32" fillId="0" borderId="55" xfId="0" applyNumberFormat="1" applyFont="1" applyBorder="1"/>
    <xf numFmtId="169" fontId="14" fillId="0" borderId="32" xfId="0" applyNumberFormat="1" applyFont="1" applyBorder="1"/>
    <xf numFmtId="169" fontId="14" fillId="0" borderId="0" xfId="0" applyNumberFormat="1" applyFont="1"/>
    <xf numFmtId="169" fontId="31" fillId="0" borderId="52" xfId="0" applyNumberFormat="1" applyFont="1" applyBorder="1"/>
    <xf numFmtId="0" fontId="37" fillId="0" borderId="64" xfId="0" applyFont="1" applyBorder="1" applyAlignment="1">
      <alignment horizontal="center"/>
    </xf>
    <xf numFmtId="0" fontId="40" fillId="10" borderId="48" xfId="0" applyFont="1" applyFill="1" applyBorder="1"/>
    <xf numFmtId="44" fontId="38" fillId="0" borderId="1" xfId="1" applyFont="1" applyBorder="1" applyAlignment="1">
      <alignment horizontal="center"/>
    </xf>
    <xf numFmtId="44" fontId="38" fillId="0" borderId="60" xfId="1" applyFont="1" applyBorder="1" applyAlignment="1">
      <alignment horizontal="center"/>
    </xf>
    <xf numFmtId="44" fontId="38" fillId="0" borderId="61" xfId="1" applyFont="1" applyBorder="1" applyAlignment="1">
      <alignment horizontal="center"/>
    </xf>
    <xf numFmtId="44" fontId="38" fillId="0" borderId="14" xfId="1" applyFont="1" applyBorder="1" applyAlignment="1">
      <alignment horizontal="center"/>
    </xf>
    <xf numFmtId="44" fontId="38" fillId="0" borderId="62" xfId="1" applyFont="1" applyBorder="1" applyAlignment="1">
      <alignment horizontal="center"/>
    </xf>
    <xf numFmtId="0" fontId="38" fillId="0" borderId="0" xfId="0" applyFont="1" applyAlignment="1">
      <alignment horizontal="center"/>
    </xf>
    <xf numFmtId="44" fontId="37" fillId="0" borderId="0" xfId="1" applyFont="1" applyBorder="1" applyAlignment="1">
      <alignment horizontal="center"/>
    </xf>
    <xf numFmtId="44" fontId="38" fillId="0" borderId="2" xfId="1" applyFont="1" applyBorder="1" applyAlignment="1">
      <alignment horizontal="center"/>
    </xf>
    <xf numFmtId="44" fontId="37" fillId="0" borderId="63" xfId="1" applyFont="1" applyBorder="1" applyAlignment="1">
      <alignment horizontal="center"/>
    </xf>
    <xf numFmtId="44" fontId="37" fillId="0" borderId="64" xfId="1" applyFont="1" applyBorder="1" applyAlignment="1">
      <alignment horizontal="center"/>
    </xf>
    <xf numFmtId="0" fontId="40" fillId="10" borderId="0" xfId="0" applyFont="1" applyFill="1"/>
    <xf numFmtId="0" fontId="37" fillId="0" borderId="64" xfId="0" applyFont="1" applyBorder="1"/>
    <xf numFmtId="0" fontId="37" fillId="5" borderId="64" xfId="0" applyFont="1" applyFill="1" applyBorder="1"/>
    <xf numFmtId="165" fontId="37" fillId="5" borderId="64" xfId="0" applyNumberFormat="1" applyFont="1" applyFill="1" applyBorder="1"/>
    <xf numFmtId="0" fontId="41" fillId="0" borderId="2" xfId="0" applyFont="1" applyBorder="1" applyProtection="1">
      <protection locked="0"/>
    </xf>
    <xf numFmtId="0" fontId="32" fillId="0" borderId="0" xfId="3" applyFont="1" applyAlignment="1">
      <alignment horizontal="center"/>
    </xf>
    <xf numFmtId="165" fontId="38" fillId="0" borderId="0" xfId="0" applyNumberFormat="1" applyFont="1"/>
    <xf numFmtId="0" fontId="9" fillId="0" borderId="0" xfId="0" applyFont="1"/>
    <xf numFmtId="169" fontId="0" fillId="0" borderId="0" xfId="0" applyNumberFormat="1"/>
    <xf numFmtId="169" fontId="9" fillId="0" borderId="2" xfId="0" applyNumberFormat="1" applyFont="1" applyBorder="1"/>
    <xf numFmtId="170" fontId="31" fillId="0" borderId="58" xfId="0" applyNumberFormat="1" applyFont="1" applyBorder="1"/>
    <xf numFmtId="170" fontId="31" fillId="0" borderId="1" xfId="0" applyNumberFormat="1" applyFont="1" applyBorder="1"/>
    <xf numFmtId="170" fontId="32" fillId="0" borderId="59" xfId="0" applyNumberFormat="1" applyFont="1" applyBorder="1"/>
    <xf numFmtId="0" fontId="14" fillId="0" borderId="36" xfId="0" applyFont="1" applyBorder="1"/>
    <xf numFmtId="167" fontId="6" fillId="0" borderId="0" xfId="2" applyNumberFormat="1"/>
    <xf numFmtId="0" fontId="9" fillId="0" borderId="0" xfId="0" applyFont="1" applyAlignment="1">
      <alignment horizontal="center"/>
    </xf>
    <xf numFmtId="170" fontId="31" fillId="0" borderId="0" xfId="0" applyNumberFormat="1" applyFont="1"/>
    <xf numFmtId="170" fontId="9" fillId="0" borderId="2" xfId="0" applyNumberFormat="1" applyFont="1" applyBorder="1"/>
    <xf numFmtId="0" fontId="9" fillId="0" borderId="0" xfId="0" applyFont="1" applyAlignment="1">
      <alignment horizontal="center" wrapText="1"/>
    </xf>
    <xf numFmtId="167" fontId="33" fillId="0" borderId="0" xfId="2" applyNumberFormat="1" applyFont="1"/>
    <xf numFmtId="171" fontId="0" fillId="0" borderId="0" xfId="0" applyNumberFormat="1"/>
    <xf numFmtId="169" fontId="14" fillId="0" borderId="45" xfId="0" applyNumberFormat="1" applyFont="1" applyBorder="1"/>
    <xf numFmtId="0" fontId="10" fillId="0" borderId="0" xfId="0" applyFont="1"/>
    <xf numFmtId="0" fontId="10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10" fillId="0" borderId="67" xfId="0" applyFont="1" applyBorder="1" applyAlignment="1">
      <alignment horizontal="center" wrapText="1"/>
    </xf>
    <xf numFmtId="0" fontId="14" fillId="0" borderId="52" xfId="0" applyFont="1" applyBorder="1"/>
    <xf numFmtId="0" fontId="14" fillId="0" borderId="53" xfId="0" applyFont="1" applyBorder="1"/>
    <xf numFmtId="0" fontId="14" fillId="0" borderId="55" xfId="0" applyFont="1" applyBorder="1"/>
    <xf numFmtId="169" fontId="14" fillId="5" borderId="0" xfId="0" applyNumberFormat="1" applyFont="1" applyFill="1"/>
    <xf numFmtId="0" fontId="32" fillId="5" borderId="57" xfId="0" applyFont="1" applyFill="1" applyBorder="1" applyAlignment="1">
      <alignment horizontal="center"/>
    </xf>
    <xf numFmtId="0" fontId="32" fillId="5" borderId="57" xfId="0" applyFont="1" applyFill="1" applyBorder="1" applyAlignment="1">
      <alignment horizontal="center" wrapText="1"/>
    </xf>
    <xf numFmtId="0" fontId="31" fillId="0" borderId="17" xfId="0" applyFont="1" applyBorder="1"/>
    <xf numFmtId="170" fontId="31" fillId="0" borderId="31" xfId="0" applyNumberFormat="1" applyFont="1" applyBorder="1"/>
    <xf numFmtId="0" fontId="32" fillId="0" borderId="4" xfId="0" applyFont="1" applyBorder="1" applyAlignment="1">
      <alignment horizontal="center"/>
    </xf>
    <xf numFmtId="0" fontId="32" fillId="5" borderId="4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39" fontId="14" fillId="0" borderId="5" xfId="0" applyNumberFormat="1" applyFont="1" applyBorder="1" applyProtection="1">
      <protection locked="0"/>
    </xf>
    <xf numFmtId="0" fontId="10" fillId="5" borderId="4" xfId="2" applyFont="1" applyFill="1" applyBorder="1" applyAlignment="1">
      <alignment horizontal="center" vertical="center" wrapText="1"/>
    </xf>
    <xf numFmtId="0" fontId="6" fillId="5" borderId="0" xfId="2" applyFill="1"/>
    <xf numFmtId="0" fontId="33" fillId="5" borderId="0" xfId="2" applyFont="1" applyFill="1"/>
    <xf numFmtId="0" fontId="5" fillId="5" borderId="0" xfId="2" applyFont="1" applyFill="1"/>
    <xf numFmtId="0" fontId="10" fillId="5" borderId="4" xfId="2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center" vertical="top" wrapText="1"/>
    </xf>
    <xf numFmtId="165" fontId="33" fillId="0" borderId="0" xfId="2" applyNumberFormat="1" applyFont="1"/>
    <xf numFmtId="0" fontId="10" fillId="0" borderId="1" xfId="2" applyFont="1" applyBorder="1" applyAlignment="1" applyProtection="1">
      <alignment horizontal="right"/>
      <protection locked="0"/>
    </xf>
    <xf numFmtId="0" fontId="10" fillId="0" borderId="2" xfId="2" applyFont="1" applyBorder="1" applyAlignment="1" applyProtection="1">
      <alignment horizontal="right"/>
      <protection locked="0"/>
    </xf>
    <xf numFmtId="0" fontId="10" fillId="0" borderId="3" xfId="2" applyFont="1" applyBorder="1" applyAlignment="1" applyProtection="1">
      <alignment horizontal="right"/>
      <protection locked="0"/>
    </xf>
    <xf numFmtId="167" fontId="14" fillId="0" borderId="4" xfId="2" applyNumberFormat="1" applyFont="1" applyBorder="1" applyAlignment="1">
      <alignment horizontal="center"/>
    </xf>
    <xf numFmtId="167" fontId="7" fillId="0" borderId="4" xfId="2" applyNumberFormat="1" applyFont="1" applyBorder="1" applyAlignment="1" applyProtection="1">
      <alignment horizontal="center"/>
      <protection locked="0"/>
    </xf>
    <xf numFmtId="167" fontId="7" fillId="0" borderId="4" xfId="2" applyNumberFormat="1" applyFont="1" applyBorder="1" applyAlignment="1">
      <alignment horizontal="center"/>
    </xf>
    <xf numFmtId="0" fontId="25" fillId="0" borderId="1" xfId="2" applyFont="1" applyBorder="1" applyAlignment="1">
      <alignment horizontal="left"/>
    </xf>
    <xf numFmtId="0" fontId="25" fillId="0" borderId="2" xfId="2" applyFont="1" applyBorder="1" applyAlignment="1">
      <alignment horizontal="left"/>
    </xf>
    <xf numFmtId="0" fontId="25" fillId="0" borderId="3" xfId="2" applyFont="1" applyBorder="1" applyAlignment="1">
      <alignment horizontal="left"/>
    </xf>
    <xf numFmtId="167" fontId="6" fillId="0" borderId="4" xfId="2" applyNumberFormat="1" applyBorder="1" applyAlignment="1" applyProtection="1">
      <alignment horizontal="center"/>
      <protection locked="0"/>
    </xf>
    <xf numFmtId="167" fontId="6" fillId="0" borderId="4" xfId="2" applyNumberFormat="1" applyBorder="1" applyAlignment="1">
      <alignment horizontal="center"/>
    </xf>
    <xf numFmtId="0" fontId="21" fillId="0" borderId="1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0" fontId="6" fillId="0" borderId="4" xfId="2" applyBorder="1" applyAlignment="1" applyProtection="1">
      <alignment horizontal="center"/>
      <protection locked="0"/>
    </xf>
    <xf numFmtId="0" fontId="25" fillId="0" borderId="1" xfId="2" applyFont="1" applyBorder="1" applyAlignment="1" applyProtection="1">
      <alignment horizontal="left"/>
      <protection locked="0"/>
    </xf>
    <xf numFmtId="0" fontId="25" fillId="0" borderId="2" xfId="2" applyFont="1" applyBorder="1" applyAlignment="1" applyProtection="1">
      <alignment horizontal="left"/>
      <protection locked="0"/>
    </xf>
    <xf numFmtId="0" fontId="25" fillId="0" borderId="3" xfId="2" applyFont="1" applyBorder="1" applyAlignment="1" applyProtection="1">
      <alignment horizontal="left"/>
      <protection locked="0"/>
    </xf>
    <xf numFmtId="167" fontId="1" fillId="0" borderId="4" xfId="2" applyNumberFormat="1" applyFont="1" applyBorder="1" applyAlignment="1" applyProtection="1">
      <alignment horizontal="center"/>
      <protection locked="0"/>
    </xf>
    <xf numFmtId="167" fontId="6" fillId="0" borderId="1" xfId="2" applyNumberFormat="1" applyBorder="1" applyAlignment="1" applyProtection="1">
      <alignment horizontal="center"/>
      <protection locked="0"/>
    </xf>
    <xf numFmtId="167" fontId="6" fillId="0" borderId="3" xfId="2" applyNumberFormat="1" applyBorder="1" applyAlignment="1" applyProtection="1">
      <alignment horizontal="center"/>
      <protection locked="0"/>
    </xf>
    <xf numFmtId="167" fontId="6" fillId="0" borderId="1" xfId="2" applyNumberFormat="1" applyBorder="1" applyAlignment="1">
      <alignment horizontal="center"/>
    </xf>
    <xf numFmtId="167" fontId="6" fillId="0" borderId="3" xfId="2" applyNumberFormat="1" applyBorder="1" applyAlignment="1">
      <alignment horizontal="center"/>
    </xf>
    <xf numFmtId="0" fontId="21" fillId="0" borderId="4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1" xfId="2" applyFont="1" applyBorder="1"/>
    <xf numFmtId="0" fontId="25" fillId="0" borderId="2" xfId="2" applyFont="1" applyBorder="1"/>
    <xf numFmtId="0" fontId="25" fillId="0" borderId="3" xfId="2" applyFont="1" applyBorder="1"/>
    <xf numFmtId="0" fontId="16" fillId="0" borderId="4" xfId="2" applyFont="1" applyBorder="1" applyAlignment="1" applyProtection="1">
      <alignment horizontal="center"/>
      <protection locked="0"/>
    </xf>
    <xf numFmtId="0" fontId="6" fillId="0" borderId="1" xfId="2" applyBorder="1" applyAlignment="1" applyProtection="1">
      <alignment horizontal="center"/>
      <protection locked="0"/>
    </xf>
    <xf numFmtId="0" fontId="6" fillId="0" borderId="2" xfId="2" applyBorder="1" applyAlignment="1" applyProtection="1">
      <alignment horizontal="center"/>
      <protection locked="0"/>
    </xf>
    <xf numFmtId="0" fontId="6" fillId="0" borderId="3" xfId="2" applyBorder="1" applyAlignment="1" applyProtection="1">
      <alignment horizontal="center"/>
      <protection locked="0"/>
    </xf>
    <xf numFmtId="0" fontId="10" fillId="5" borderId="4" xfId="2" applyFont="1" applyFill="1" applyBorder="1" applyAlignment="1" applyProtection="1">
      <alignment horizontal="center"/>
      <protection locked="0"/>
    </xf>
    <xf numFmtId="0" fontId="10" fillId="0" borderId="4" xfId="2" applyFont="1" applyBorder="1" applyAlignment="1" applyProtection="1">
      <alignment horizontal="center"/>
      <protection locked="0"/>
    </xf>
    <xf numFmtId="0" fontId="25" fillId="0" borderId="4" xfId="2" applyFont="1" applyBorder="1" applyAlignment="1" applyProtection="1">
      <alignment horizontal="left"/>
      <protection locked="0"/>
    </xf>
    <xf numFmtId="0" fontId="6" fillId="0" borderId="4" xfId="2" applyBorder="1" applyAlignment="1" applyProtection="1">
      <alignment horizontal="left"/>
      <protection locked="0"/>
    </xf>
    <xf numFmtId="167" fontId="35" fillId="5" borderId="8" xfId="2" applyNumberFormat="1" applyFont="1" applyFill="1" applyBorder="1" applyAlignment="1">
      <alignment horizontal="center"/>
    </xf>
    <xf numFmtId="0" fontId="35" fillId="5" borderId="8" xfId="2" applyFont="1" applyFill="1" applyBorder="1" applyAlignment="1">
      <alignment horizontal="center"/>
    </xf>
    <xf numFmtId="165" fontId="10" fillId="5" borderId="8" xfId="2" applyNumberFormat="1" applyFont="1" applyFill="1" applyBorder="1" applyAlignment="1">
      <alignment horizontal="center"/>
    </xf>
    <xf numFmtId="0" fontId="15" fillId="0" borderId="4" xfId="2" applyFont="1" applyBorder="1" applyAlignment="1" applyProtection="1">
      <alignment horizontal="center" vertical="center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6" fillId="0" borderId="4" xfId="2" applyFont="1" applyBorder="1" applyAlignment="1" applyProtection="1">
      <alignment horizontal="right" vertical="center"/>
      <protection locked="0"/>
    </xf>
    <xf numFmtId="0" fontId="10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/>
    </xf>
    <xf numFmtId="0" fontId="10" fillId="5" borderId="4" xfId="2" applyFont="1" applyFill="1" applyBorder="1" applyAlignment="1">
      <alignment horizontal="center"/>
    </xf>
    <xf numFmtId="17" fontId="10" fillId="0" borderId="1" xfId="2" applyNumberFormat="1" applyFont="1" applyBorder="1" applyAlignment="1">
      <alignment horizontal="center" wrapText="1"/>
    </xf>
    <xf numFmtId="0" fontId="6" fillId="0" borderId="3" xfId="2" applyBorder="1" applyAlignment="1">
      <alignment horizontal="center" wrapText="1"/>
    </xf>
    <xf numFmtId="17" fontId="10" fillId="5" borderId="1" xfId="2" applyNumberFormat="1" applyFont="1" applyFill="1" applyBorder="1" applyAlignment="1">
      <alignment horizontal="center" wrapText="1"/>
    </xf>
    <xf numFmtId="0" fontId="10" fillId="5" borderId="3" xfId="2" applyFont="1" applyFill="1" applyBorder="1" applyAlignment="1">
      <alignment horizontal="center" wrapText="1"/>
    </xf>
    <xf numFmtId="0" fontId="16" fillId="5" borderId="0" xfId="0" applyFont="1" applyFill="1"/>
    <xf numFmtId="0" fontId="9" fillId="5" borderId="0" xfId="0" applyFont="1" applyFill="1"/>
    <xf numFmtId="0" fontId="16" fillId="0" borderId="2" xfId="0" applyFont="1" applyBorder="1"/>
    <xf numFmtId="0" fontId="0" fillId="0" borderId="2" xfId="0" applyBorder="1"/>
    <xf numFmtId="0" fontId="15" fillId="0" borderId="0" xfId="0" applyFont="1"/>
    <xf numFmtId="0" fontId="0" fillId="0" borderId="0" xfId="0"/>
    <xf numFmtId="0" fontId="23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CCE7FE"/>
      <color rgb="FF00CC00"/>
      <color rgb="FF0066FF"/>
      <color rgb="FF00CC66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</xdr:rowOff>
    </xdr:from>
    <xdr:to>
      <xdr:col>3</xdr:col>
      <xdr:colOff>277784</xdr:colOff>
      <xdr:row>6</xdr:row>
      <xdr:rowOff>177165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30EC25-31F2-4A28-B9E0-F3C9D51D1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"/>
          <a:ext cx="1540799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da%20Mitchell\Desktop\Hayden's%20Hockey\Tasa%20Warrior%202019-2020\TASA%20Novice%20Intermediate%202%20Warriors%20Budget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Amanda\CGA\Archive\Atom%20B%202013-2014\Atom%20B%202013-2014%20Team%20Budg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2019-2020 Oct 31"/>
      <sheetName val="SUPPORT"/>
      <sheetName val="Jan 15 - Interim Budget"/>
      <sheetName val="Apr 30 - Final Budgets"/>
    </sheetNames>
    <sheetDataSet>
      <sheetData sheetId="0">
        <row r="3">
          <cell r="B3" t="str">
            <v>TEAM</v>
          </cell>
        </row>
        <row r="29">
          <cell r="C29" t="str">
            <v>Tournaments</v>
          </cell>
        </row>
        <row r="31">
          <cell r="C31" t="str">
            <v>Other development</v>
          </cell>
        </row>
        <row r="35">
          <cell r="B35" t="str">
            <v>Coach's Expenses (See manager's guide for approved expenses)</v>
          </cell>
        </row>
        <row r="36">
          <cell r="C36" t="str">
            <v>Non-Parent Coach's Expenses</v>
          </cell>
        </row>
        <row r="42">
          <cell r="B42" t="str">
            <v>Other Expenses manager's guide for approved expenses)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om B Budget 2013-2014"/>
      <sheetName val="Transaction Journal"/>
      <sheetName val="Parental Contribution"/>
      <sheetName val="Jersey &amp; Banner"/>
      <sheetName val="Chocolate Bar Sale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68"/>
  <sheetViews>
    <sheetView workbookViewId="0">
      <selection activeCell="B60" sqref="B60:D64"/>
    </sheetView>
  </sheetViews>
  <sheetFormatPr defaultColWidth="8.88671875" defaultRowHeight="13.8" x14ac:dyDescent="0.25"/>
  <cols>
    <col min="1" max="1" width="8.88671875" style="136"/>
    <col min="2" max="2" width="54.6640625" style="136" customWidth="1"/>
    <col min="3" max="3" width="12.44140625" style="136" customWidth="1"/>
    <col min="4" max="4" width="14.6640625" style="136" customWidth="1"/>
    <col min="5" max="16384" width="8.88671875" style="136"/>
  </cols>
  <sheetData>
    <row r="1" spans="1:6" x14ac:dyDescent="0.25">
      <c r="A1" s="134" t="s">
        <v>109</v>
      </c>
      <c r="B1" s="135"/>
      <c r="D1" s="135"/>
    </row>
    <row r="2" spans="1:6" x14ac:dyDescent="0.25">
      <c r="A2" s="135"/>
      <c r="B2" s="135"/>
      <c r="D2" s="135"/>
    </row>
    <row r="3" spans="1:6" x14ac:dyDescent="0.25">
      <c r="A3" s="135" t="str">
        <f>'[1]BUDGET 2019-2020 Oct 31'!B3</f>
        <v>TEAM</v>
      </c>
      <c r="B3" s="135" t="s">
        <v>97</v>
      </c>
      <c r="D3" s="135"/>
    </row>
    <row r="4" spans="1:6" ht="14.4" thickBot="1" x14ac:dyDescent="0.3"/>
    <row r="5" spans="1:6" ht="14.4" thickBot="1" x14ac:dyDescent="0.3">
      <c r="A5" s="137" t="s">
        <v>77</v>
      </c>
      <c r="B5" s="138" t="s">
        <v>78</v>
      </c>
      <c r="C5" s="139" t="s">
        <v>94</v>
      </c>
      <c r="D5" s="189" t="s">
        <v>95</v>
      </c>
    </row>
    <row r="6" spans="1:6" ht="14.4" thickBot="1" x14ac:dyDescent="0.3">
      <c r="A6" s="140" t="str">
        <f>+'[1]BUDGET 2019-2020 Oct 31'!C29</f>
        <v>Tournaments</v>
      </c>
      <c r="B6" s="141"/>
      <c r="C6" s="142"/>
      <c r="D6" s="190"/>
    </row>
    <row r="7" spans="1:6" x14ac:dyDescent="0.25">
      <c r="A7" s="143">
        <v>1</v>
      </c>
      <c r="B7" s="144"/>
      <c r="C7" s="191"/>
      <c r="D7" s="192"/>
    </row>
    <row r="8" spans="1:6" x14ac:dyDescent="0.25">
      <c r="A8" s="143">
        <f>A7+1</f>
        <v>2</v>
      </c>
      <c r="B8" s="144"/>
      <c r="C8" s="191"/>
      <c r="D8" s="193"/>
    </row>
    <row r="9" spans="1:6" x14ac:dyDescent="0.25">
      <c r="A9" s="145">
        <v>3</v>
      </c>
      <c r="B9" s="146"/>
      <c r="C9" s="194"/>
      <c r="D9" s="193"/>
    </row>
    <row r="10" spans="1:6" x14ac:dyDescent="0.25">
      <c r="A10" s="145">
        <v>4</v>
      </c>
      <c r="B10" s="146"/>
      <c r="C10" s="194"/>
      <c r="D10" s="193"/>
    </row>
    <row r="11" spans="1:6" x14ac:dyDescent="0.25">
      <c r="A11" s="145">
        <v>5</v>
      </c>
      <c r="B11" s="146"/>
      <c r="C11" s="194"/>
      <c r="D11" s="193"/>
    </row>
    <row r="12" spans="1:6" ht="14.4" thickBot="1" x14ac:dyDescent="0.3">
      <c r="A12" s="145">
        <v>6</v>
      </c>
      <c r="B12" s="146"/>
      <c r="C12" s="194"/>
      <c r="D12" s="195"/>
    </row>
    <row r="13" spans="1:6" ht="14.4" thickBot="1" x14ac:dyDescent="0.3">
      <c r="A13" s="147"/>
      <c r="B13" s="148" t="s">
        <v>1</v>
      </c>
      <c r="C13" s="149">
        <f>SUM(C7:C12)</f>
        <v>0</v>
      </c>
      <c r="D13" s="149">
        <f>SUM(D7:D12)</f>
        <v>0</v>
      </c>
      <c r="F13" s="150"/>
    </row>
    <row r="14" spans="1:6" x14ac:dyDescent="0.25">
      <c r="F14" s="151"/>
    </row>
    <row r="15" spans="1:6" ht="14.4" thickBot="1" x14ac:dyDescent="0.3">
      <c r="A15" s="150"/>
    </row>
    <row r="16" spans="1:6" ht="14.4" thickBot="1" x14ac:dyDescent="0.3">
      <c r="A16" s="137" t="s">
        <v>79</v>
      </c>
      <c r="B16" s="138" t="s">
        <v>78</v>
      </c>
      <c r="C16" s="139" t="s">
        <v>94</v>
      </c>
      <c r="D16" s="189" t="s">
        <v>95</v>
      </c>
    </row>
    <row r="17" spans="1:4" ht="14.4" thickBot="1" x14ac:dyDescent="0.3">
      <c r="A17" s="140" t="str">
        <f>+'[1]BUDGET 2019-2020 Oct 31'!C31</f>
        <v>Other development</v>
      </c>
      <c r="B17" s="141"/>
      <c r="C17" s="142"/>
      <c r="D17" s="190"/>
    </row>
    <row r="18" spans="1:4" x14ac:dyDescent="0.25">
      <c r="A18" s="152">
        <v>1</v>
      </c>
      <c r="B18" s="153"/>
      <c r="C18" s="154"/>
      <c r="D18" s="192"/>
    </row>
    <row r="19" spans="1:4" x14ac:dyDescent="0.25">
      <c r="A19" s="155">
        <f>+A18+1</f>
        <v>2</v>
      </c>
      <c r="B19" s="144"/>
      <c r="C19" s="156"/>
      <c r="D19" s="193"/>
    </row>
    <row r="20" spans="1:4" x14ac:dyDescent="0.25">
      <c r="A20" s="155">
        <f>+A19+1</f>
        <v>3</v>
      </c>
      <c r="B20" s="144"/>
      <c r="C20" s="156"/>
      <c r="D20" s="193"/>
    </row>
    <row r="21" spans="1:4" x14ac:dyDescent="0.25">
      <c r="A21" s="155">
        <f>+A20+1</f>
        <v>4</v>
      </c>
      <c r="B21" s="146"/>
      <c r="C21" s="157"/>
      <c r="D21" s="193"/>
    </row>
    <row r="22" spans="1:4" ht="14.4" thickBot="1" x14ac:dyDescent="0.3">
      <c r="A22" s="158">
        <f>+A21+1</f>
        <v>5</v>
      </c>
      <c r="B22" s="146"/>
      <c r="C22" s="157"/>
      <c r="D22" s="195"/>
    </row>
    <row r="23" spans="1:4" ht="14.4" thickBot="1" x14ac:dyDescent="0.3">
      <c r="A23" s="147"/>
      <c r="B23" s="148" t="s">
        <v>1</v>
      </c>
      <c r="C23" s="149">
        <f>SUM(C18:C22)</f>
        <v>0</v>
      </c>
      <c r="D23" s="149">
        <f>SUM(D18:D22)</f>
        <v>0</v>
      </c>
    </row>
    <row r="25" spans="1:4" ht="14.4" thickBot="1" x14ac:dyDescent="0.3"/>
    <row r="26" spans="1:4" ht="14.4" thickBot="1" x14ac:dyDescent="0.3">
      <c r="A26" s="159" t="s">
        <v>80</v>
      </c>
      <c r="B26" s="138" t="s">
        <v>78</v>
      </c>
      <c r="C26" s="139" t="s">
        <v>94</v>
      </c>
      <c r="D26" s="189" t="s">
        <v>95</v>
      </c>
    </row>
    <row r="27" spans="1:4" ht="14.4" thickBot="1" x14ac:dyDescent="0.3">
      <c r="A27" s="140" t="str">
        <f>+'[1]BUDGET 2019-2020 Oct 31'!C36</f>
        <v>Non-Parent Coach's Expenses</v>
      </c>
      <c r="B27" s="141"/>
      <c r="C27" s="142"/>
      <c r="D27" s="190"/>
    </row>
    <row r="28" spans="1:4" x14ac:dyDescent="0.25">
      <c r="A28" s="152">
        <v>1</v>
      </c>
      <c r="B28" s="153"/>
      <c r="C28" s="154"/>
      <c r="D28" s="192"/>
    </row>
    <row r="29" spans="1:4" x14ac:dyDescent="0.25">
      <c r="A29" s="155">
        <f>+A28+1</f>
        <v>2</v>
      </c>
      <c r="B29" s="144"/>
      <c r="C29" s="156"/>
      <c r="D29" s="193"/>
    </row>
    <row r="30" spans="1:4" x14ac:dyDescent="0.25">
      <c r="A30" s="155">
        <f>+A29+1</f>
        <v>3</v>
      </c>
      <c r="B30" s="144"/>
      <c r="C30" s="156"/>
      <c r="D30" s="193"/>
    </row>
    <row r="31" spans="1:4" x14ac:dyDescent="0.25">
      <c r="A31" s="155">
        <f>+A30+1</f>
        <v>4</v>
      </c>
      <c r="B31" s="144"/>
      <c r="C31" s="156"/>
      <c r="D31" s="193"/>
    </row>
    <row r="32" spans="1:4" x14ac:dyDescent="0.25">
      <c r="A32" s="155">
        <f>+A31+1</f>
        <v>5</v>
      </c>
      <c r="B32" s="144"/>
      <c r="C32" s="156"/>
      <c r="D32" s="193"/>
    </row>
    <row r="33" spans="1:4" x14ac:dyDescent="0.25">
      <c r="A33" s="155">
        <v>6</v>
      </c>
      <c r="B33" s="144"/>
      <c r="C33" s="156"/>
      <c r="D33" s="193"/>
    </row>
    <row r="34" spans="1:4" ht="14.4" thickBot="1" x14ac:dyDescent="0.3">
      <c r="A34" s="158">
        <v>7</v>
      </c>
      <c r="B34" s="146"/>
      <c r="C34" s="157"/>
      <c r="D34" s="195"/>
    </row>
    <row r="35" spans="1:4" ht="14.4" thickBot="1" x14ac:dyDescent="0.3">
      <c r="A35" s="137"/>
      <c r="B35" s="148" t="s">
        <v>1</v>
      </c>
      <c r="C35" s="149">
        <f>SUM(C28:C34)</f>
        <v>0</v>
      </c>
      <c r="D35" s="149">
        <f>SUM(D28:D34)</f>
        <v>0</v>
      </c>
    </row>
    <row r="36" spans="1:4" x14ac:dyDescent="0.25">
      <c r="A36" s="196"/>
      <c r="B36" s="135"/>
      <c r="C36" s="197"/>
      <c r="D36" s="135"/>
    </row>
    <row r="37" spans="1:4" ht="14.4" thickBot="1" x14ac:dyDescent="0.3"/>
    <row r="38" spans="1:4" ht="14.4" thickBot="1" x14ac:dyDescent="0.3">
      <c r="A38" s="137" t="s">
        <v>81</v>
      </c>
      <c r="B38" s="138" t="s">
        <v>78</v>
      </c>
      <c r="C38" s="139" t="s">
        <v>94</v>
      </c>
      <c r="D38" s="189" t="s">
        <v>95</v>
      </c>
    </row>
    <row r="39" spans="1:4" ht="14.4" thickBot="1" x14ac:dyDescent="0.3">
      <c r="A39" s="140" t="str">
        <f>'[1]BUDGET 2019-2020 Oct 31'!B35</f>
        <v>Coach's Expenses (See manager's guide for approved expenses)</v>
      </c>
      <c r="B39" s="141"/>
      <c r="C39" s="142"/>
      <c r="D39" s="190"/>
    </row>
    <row r="40" spans="1:4" x14ac:dyDescent="0.25">
      <c r="A40" s="152">
        <v>1</v>
      </c>
      <c r="B40" s="144"/>
      <c r="C40" s="156"/>
      <c r="D40" s="192"/>
    </row>
    <row r="41" spans="1:4" x14ac:dyDescent="0.25">
      <c r="A41" s="155">
        <f>+A40+1</f>
        <v>2</v>
      </c>
      <c r="B41" s="153"/>
      <c r="C41" s="154"/>
      <c r="D41" s="193"/>
    </row>
    <row r="42" spans="1:4" x14ac:dyDescent="0.25">
      <c r="A42" s="155">
        <f>+A41+1</f>
        <v>3</v>
      </c>
      <c r="B42" s="144"/>
      <c r="C42" s="156"/>
      <c r="D42" s="193"/>
    </row>
    <row r="43" spans="1:4" x14ac:dyDescent="0.25">
      <c r="A43" s="155">
        <f>+A42+1</f>
        <v>4</v>
      </c>
      <c r="B43" s="144"/>
      <c r="C43" s="156"/>
      <c r="D43" s="193"/>
    </row>
    <row r="44" spans="1:4" ht="14.4" thickBot="1" x14ac:dyDescent="0.3">
      <c r="A44" s="155">
        <f>+A43+1</f>
        <v>5</v>
      </c>
      <c r="B44" s="144"/>
      <c r="C44" s="156"/>
      <c r="D44" s="195"/>
    </row>
    <row r="45" spans="1:4" ht="14.4" thickBot="1" x14ac:dyDescent="0.3">
      <c r="A45" s="147"/>
      <c r="B45" s="148" t="s">
        <v>1</v>
      </c>
      <c r="C45" s="149">
        <f>SUM(C40:C44)</f>
        <v>0</v>
      </c>
      <c r="D45" s="149">
        <f>SUM(D40:D44)</f>
        <v>0</v>
      </c>
    </row>
    <row r="46" spans="1:4" x14ac:dyDescent="0.25">
      <c r="A46" s="196"/>
      <c r="B46" s="135"/>
      <c r="C46" s="197"/>
      <c r="D46" s="135"/>
    </row>
    <row r="47" spans="1:4" ht="14.4" thickBot="1" x14ac:dyDescent="0.3">
      <c r="A47" s="196"/>
      <c r="B47" s="135"/>
      <c r="C47" s="197"/>
      <c r="D47" s="135"/>
    </row>
    <row r="48" spans="1:4" ht="14.4" thickBot="1" x14ac:dyDescent="0.3">
      <c r="A48" s="137" t="s">
        <v>82</v>
      </c>
      <c r="B48" s="138" t="s">
        <v>78</v>
      </c>
      <c r="C48" s="139" t="s">
        <v>94</v>
      </c>
      <c r="D48" s="189" t="s">
        <v>95</v>
      </c>
    </row>
    <row r="49" spans="1:4" ht="14.4" thickBot="1" x14ac:dyDescent="0.3">
      <c r="A49" s="140" t="str">
        <f>'[1]BUDGET 2019-2020 Oct 31'!B42</f>
        <v>Other Expenses manager's guide for approved expenses)</v>
      </c>
      <c r="B49" s="141"/>
      <c r="C49" s="142"/>
      <c r="D49" s="190"/>
    </row>
    <row r="50" spans="1:4" x14ac:dyDescent="0.25">
      <c r="A50" s="143">
        <v>1</v>
      </c>
      <c r="B50" s="144"/>
      <c r="C50" s="191"/>
      <c r="D50" s="192"/>
    </row>
    <row r="51" spans="1:4" x14ac:dyDescent="0.25">
      <c r="A51" s="143">
        <v>2</v>
      </c>
      <c r="B51" s="144"/>
      <c r="C51" s="191"/>
      <c r="D51" s="193"/>
    </row>
    <row r="52" spans="1:4" x14ac:dyDescent="0.25">
      <c r="A52" s="143">
        <v>3</v>
      </c>
      <c r="B52" s="144"/>
      <c r="C52" s="191"/>
      <c r="D52" s="193"/>
    </row>
    <row r="53" spans="1:4" x14ac:dyDescent="0.25">
      <c r="A53" s="143">
        <v>4</v>
      </c>
      <c r="B53" s="144"/>
      <c r="C53" s="191"/>
      <c r="D53" s="193"/>
    </row>
    <row r="54" spans="1:4" ht="14.4" thickBot="1" x14ac:dyDescent="0.3">
      <c r="A54" s="155">
        <v>5</v>
      </c>
      <c r="B54" s="144"/>
      <c r="C54" s="198"/>
      <c r="D54" s="195"/>
    </row>
    <row r="55" spans="1:4" ht="14.4" thickBot="1" x14ac:dyDescent="0.3">
      <c r="A55" s="147"/>
      <c r="B55" s="148" t="s">
        <v>1</v>
      </c>
      <c r="C55" s="199">
        <f>SUM(C50:C54)</f>
        <v>0</v>
      </c>
      <c r="D55" s="200">
        <f>SUM(D50:D54)</f>
        <v>0</v>
      </c>
    </row>
    <row r="57" spans="1:4" ht="14.4" thickBot="1" x14ac:dyDescent="0.3"/>
    <row r="58" spans="1:4" ht="14.4" thickBot="1" x14ac:dyDescent="0.3">
      <c r="A58" s="137" t="s">
        <v>83</v>
      </c>
      <c r="B58" s="138" t="s">
        <v>78</v>
      </c>
      <c r="C58" s="139" t="s">
        <v>94</v>
      </c>
      <c r="D58" s="189" t="s">
        <v>95</v>
      </c>
    </row>
    <row r="59" spans="1:4" ht="14.4" thickBot="1" x14ac:dyDescent="0.3">
      <c r="A59" s="140" t="str">
        <f>'[1]BUDGET 2019-2020 Oct 31'!B42</f>
        <v>Other Expenses manager's guide for approved expenses)</v>
      </c>
      <c r="B59" s="141"/>
      <c r="C59" s="142"/>
      <c r="D59" s="201"/>
    </row>
    <row r="60" spans="1:4" x14ac:dyDescent="0.25">
      <c r="A60" s="143">
        <v>1</v>
      </c>
      <c r="B60" s="144"/>
      <c r="C60" s="191"/>
      <c r="D60" s="192"/>
    </row>
    <row r="61" spans="1:4" x14ac:dyDescent="0.25">
      <c r="A61" s="143">
        <v>2</v>
      </c>
      <c r="B61" s="144"/>
      <c r="C61" s="191"/>
      <c r="D61" s="193"/>
    </row>
    <row r="62" spans="1:4" x14ac:dyDescent="0.25">
      <c r="A62" s="143">
        <v>3</v>
      </c>
      <c r="B62" s="144"/>
      <c r="C62" s="191"/>
      <c r="D62" s="193"/>
    </row>
    <row r="63" spans="1:4" x14ac:dyDescent="0.25">
      <c r="A63" s="143">
        <v>4</v>
      </c>
      <c r="B63" s="144"/>
      <c r="C63" s="191"/>
      <c r="D63" s="193"/>
    </row>
    <row r="64" spans="1:4" ht="14.4" thickBot="1" x14ac:dyDescent="0.3">
      <c r="A64" s="143">
        <v>5</v>
      </c>
      <c r="B64" s="146"/>
      <c r="C64" s="194"/>
      <c r="D64" s="195"/>
    </row>
    <row r="65" spans="1:4" ht="14.4" thickBot="1" x14ac:dyDescent="0.3">
      <c r="A65" s="160"/>
      <c r="B65" s="202" t="s">
        <v>1</v>
      </c>
      <c r="C65" s="200">
        <f>SUM(C60:C64)</f>
        <v>0</v>
      </c>
      <c r="D65" s="200">
        <f>SUM(D60:D64)</f>
        <v>0</v>
      </c>
    </row>
    <row r="66" spans="1:4" ht="14.4" thickBot="1" x14ac:dyDescent="0.3">
      <c r="B66" s="203" t="s">
        <v>96</v>
      </c>
      <c r="C66" s="204">
        <f>C13+C23+C35+C45+C55+C65</f>
        <v>0</v>
      </c>
      <c r="D66" s="204">
        <f>D13+D23+D35+D45+D55+D65</f>
        <v>0</v>
      </c>
    </row>
    <row r="67" spans="1:4" x14ac:dyDescent="0.25">
      <c r="C67" s="207"/>
    </row>
    <row r="68" spans="1:4" x14ac:dyDescent="0.25">
      <c r="C68" s="207"/>
    </row>
  </sheetData>
  <pageMargins left="0.75" right="0.75" top="1" bottom="1" header="0.5" footer="0.5"/>
  <pageSetup scale="73" orientation="portrait" verticalDpi="597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2060"/>
    <pageSetUpPr fitToPage="1"/>
  </sheetPr>
  <dimension ref="B1:U46"/>
  <sheetViews>
    <sheetView tabSelected="1" topLeftCell="A31" zoomScale="80" zoomScaleNormal="80" workbookViewId="0">
      <selection activeCell="M56" sqref="M56"/>
    </sheetView>
  </sheetViews>
  <sheetFormatPr defaultColWidth="9.109375" defaultRowHeight="14.4" x14ac:dyDescent="0.3"/>
  <cols>
    <col min="1" max="1" width="3.5546875" style="13" customWidth="1"/>
    <col min="2" max="4" width="9.109375" style="13"/>
    <col min="5" max="5" width="12.5546875" style="13" customWidth="1"/>
    <col min="6" max="6" width="9.109375" style="13" customWidth="1"/>
    <col min="7" max="9" width="9.109375" style="13"/>
    <col min="10" max="10" width="17" style="13" customWidth="1"/>
    <col min="11" max="11" width="16.109375" style="13" customWidth="1"/>
    <col min="12" max="13" width="11.33203125" style="13" bestFit="1" customWidth="1"/>
    <col min="14" max="14" width="12.5546875" style="13" customWidth="1"/>
    <col min="15" max="15" width="9.109375" style="13"/>
    <col min="16" max="16" width="9.109375" style="13" customWidth="1"/>
    <col min="17" max="16384" width="9.109375" style="13"/>
  </cols>
  <sheetData>
    <row r="1" spans="2:21" ht="15" customHeight="1" x14ac:dyDescent="0.3">
      <c r="B1" s="286"/>
      <c r="C1" s="286"/>
      <c r="D1" s="287" t="s">
        <v>73</v>
      </c>
      <c r="E1" s="287"/>
      <c r="F1" s="287"/>
      <c r="G1" s="287"/>
      <c r="H1" s="287"/>
      <c r="I1" s="287"/>
      <c r="J1" s="287"/>
      <c r="K1" s="287"/>
    </row>
    <row r="2" spans="2:21" ht="15" customHeight="1" x14ac:dyDescent="0.3">
      <c r="B2" s="286"/>
      <c r="C2" s="286"/>
      <c r="D2" s="287"/>
      <c r="E2" s="287"/>
      <c r="F2" s="287"/>
      <c r="G2" s="287"/>
      <c r="H2" s="287"/>
      <c r="I2" s="287"/>
      <c r="J2" s="287"/>
      <c r="K2" s="287"/>
    </row>
    <row r="3" spans="2:21" ht="15" customHeight="1" x14ac:dyDescent="0.3">
      <c r="B3" s="286"/>
      <c r="C3" s="286"/>
      <c r="D3" s="288" t="s">
        <v>12</v>
      </c>
      <c r="E3" s="288"/>
      <c r="F3" s="288"/>
      <c r="G3" s="289"/>
      <c r="H3" s="289"/>
      <c r="I3" s="289"/>
      <c r="J3" s="289"/>
      <c r="K3" s="289"/>
    </row>
    <row r="4" spans="2:21" ht="15" customHeight="1" x14ac:dyDescent="0.3">
      <c r="B4" s="286"/>
      <c r="C4" s="286"/>
      <c r="D4" s="288"/>
      <c r="E4" s="288"/>
      <c r="F4" s="288"/>
      <c r="G4" s="289"/>
      <c r="H4" s="289"/>
      <c r="I4" s="289"/>
      <c r="J4" s="289"/>
      <c r="K4" s="289"/>
    </row>
    <row r="5" spans="2:21" x14ac:dyDescent="0.3">
      <c r="B5" s="276"/>
      <c r="C5" s="277"/>
      <c r="D5" s="277"/>
      <c r="E5" s="277"/>
      <c r="F5" s="277"/>
      <c r="G5" s="277"/>
      <c r="H5" s="277"/>
      <c r="I5" s="277"/>
      <c r="J5" s="277"/>
      <c r="K5" s="278"/>
    </row>
    <row r="6" spans="2:21" ht="17.399999999999999" x14ac:dyDescent="0.3">
      <c r="B6" s="290" t="s">
        <v>3</v>
      </c>
      <c r="C6" s="290"/>
      <c r="D6" s="290"/>
      <c r="E6" s="290"/>
      <c r="F6" s="290"/>
      <c r="G6" s="290"/>
      <c r="H6" s="290"/>
      <c r="I6" s="290"/>
      <c r="J6" s="290"/>
      <c r="K6" s="290"/>
    </row>
    <row r="7" spans="2:21" ht="18" x14ac:dyDescent="0.35">
      <c r="B7" s="276"/>
      <c r="C7" s="277"/>
      <c r="D7" s="277"/>
      <c r="E7" s="277"/>
      <c r="F7" s="277"/>
      <c r="G7" s="277"/>
      <c r="H7" s="277"/>
      <c r="I7" s="277"/>
      <c r="J7" s="277"/>
      <c r="K7" s="278"/>
      <c r="M7" s="56"/>
      <c r="N7" s="55"/>
      <c r="O7" s="55"/>
      <c r="P7" s="55"/>
      <c r="Q7" s="55"/>
      <c r="R7" s="55"/>
      <c r="S7" s="55"/>
      <c r="T7" s="55"/>
      <c r="U7" s="55"/>
    </row>
    <row r="8" spans="2:21" ht="47.25" customHeight="1" x14ac:dyDescent="0.3">
      <c r="B8" s="291" t="s">
        <v>10</v>
      </c>
      <c r="C8" s="291"/>
      <c r="D8" s="291"/>
      <c r="E8" s="291"/>
      <c r="F8" s="292" t="s">
        <v>131</v>
      </c>
      <c r="G8" s="293"/>
      <c r="H8" s="294" t="s">
        <v>129</v>
      </c>
      <c r="I8" s="295"/>
      <c r="J8" s="125" t="s">
        <v>130</v>
      </c>
      <c r="K8" s="240" t="s">
        <v>132</v>
      </c>
      <c r="L8" s="242" t="s">
        <v>118</v>
      </c>
      <c r="M8" s="241"/>
      <c r="N8" s="241"/>
      <c r="O8" s="241"/>
      <c r="P8" s="241"/>
    </row>
    <row r="9" spans="2:21" ht="15.6" x14ac:dyDescent="0.3">
      <c r="B9" s="258" t="str">
        <f>'Trans Journal'!$H$6</f>
        <v>Parental Contribution</v>
      </c>
      <c r="C9" s="259"/>
      <c r="D9" s="259"/>
      <c r="E9" s="260"/>
      <c r="F9" s="256"/>
      <c r="G9" s="256"/>
      <c r="H9" s="268">
        <f>'Trans Journal'!$H$69</f>
        <v>0</v>
      </c>
      <c r="I9" s="269">
        <f>'Trans Journal'!$H$67</f>
        <v>0</v>
      </c>
      <c r="J9" s="122"/>
      <c r="K9" s="28">
        <f>'Trans Journal'!$H$67</f>
        <v>0</v>
      </c>
      <c r="L9" s="79"/>
    </row>
    <row r="10" spans="2:21" ht="15.6" x14ac:dyDescent="0.3">
      <c r="B10" s="271" t="str">
        <f>'Trans Journal'!$I$6</f>
        <v>Jersey Bar Sponsor</v>
      </c>
      <c r="C10" s="271"/>
      <c r="D10" s="271"/>
      <c r="E10" s="271"/>
      <c r="F10" s="256"/>
      <c r="G10" s="256"/>
      <c r="H10" s="257">
        <f>'Trans Journal'!$I$69</f>
        <v>0</v>
      </c>
      <c r="I10" s="257">
        <f>'Trans Journal'!$I$67</f>
        <v>0</v>
      </c>
      <c r="J10" s="121"/>
      <c r="K10" s="28">
        <f>'Trans Journal'!$I$67</f>
        <v>0</v>
      </c>
      <c r="L10" s="79"/>
      <c r="N10" s="215"/>
    </row>
    <row r="11" spans="2:21" ht="15.6" x14ac:dyDescent="0.3">
      <c r="B11" s="271" t="str">
        <f>'Trans Journal'!$J$6</f>
        <v>Corporate Donations</v>
      </c>
      <c r="C11" s="271"/>
      <c r="D11" s="271"/>
      <c r="E11" s="271"/>
      <c r="F11" s="256"/>
      <c r="G11" s="256"/>
      <c r="H11" s="268">
        <f>'Trans Journal'!$J$69</f>
        <v>0</v>
      </c>
      <c r="I11" s="269">
        <f>'Trans Journal'!$J$67</f>
        <v>0</v>
      </c>
      <c r="J11" s="122"/>
      <c r="K11" s="28">
        <f>'Trans Journal'!$J$67</f>
        <v>0</v>
      </c>
      <c r="L11" s="79"/>
    </row>
    <row r="12" spans="2:21" ht="15.6" x14ac:dyDescent="0.3">
      <c r="B12" s="270" t="str">
        <f>'Trans Journal'!$K$6</f>
        <v>Income from Ice Sold</v>
      </c>
      <c r="C12" s="271"/>
      <c r="D12" s="271"/>
      <c r="E12" s="271"/>
      <c r="F12" s="256"/>
      <c r="G12" s="256"/>
      <c r="H12" s="268">
        <f>'Trans Journal'!$K$69</f>
        <v>0</v>
      </c>
      <c r="I12" s="269">
        <f>'Trans Journal'!$K$67</f>
        <v>0</v>
      </c>
      <c r="J12" s="122"/>
      <c r="K12" s="28">
        <f>'Trans Journal'!$K$67</f>
        <v>0</v>
      </c>
      <c r="L12" s="79"/>
    </row>
    <row r="13" spans="2:21" ht="15.6" x14ac:dyDescent="0.3">
      <c r="B13" s="262" t="str">
        <f>'Trans Journal'!$L$6</f>
        <v>Fundraiser #1 - fill in fundraiser</v>
      </c>
      <c r="C13" s="263"/>
      <c r="D13" s="263"/>
      <c r="E13" s="264"/>
      <c r="F13" s="256"/>
      <c r="G13" s="256"/>
      <c r="H13" s="268">
        <f>'Trans Journal'!$L$69</f>
        <v>0</v>
      </c>
      <c r="I13" s="269">
        <f>'Trans Journal'!$L$67</f>
        <v>0</v>
      </c>
      <c r="J13" s="122"/>
      <c r="K13" s="28">
        <f>'Trans Journal'!$L$67</f>
        <v>0</v>
      </c>
      <c r="L13" s="79"/>
    </row>
    <row r="14" spans="2:21" ht="15.6" x14ac:dyDescent="0.3">
      <c r="B14" s="281" t="str">
        <f>'Trans Journal'!$M$6</f>
        <v>Fundraiser #2 - fill in fundraiser</v>
      </c>
      <c r="C14" s="281"/>
      <c r="D14" s="281"/>
      <c r="E14" s="281"/>
      <c r="F14" s="256"/>
      <c r="G14" s="256"/>
      <c r="H14" s="268">
        <f>'Trans Journal'!$M$69</f>
        <v>0</v>
      </c>
      <c r="I14" s="269">
        <f>'Trans Journal'!$M$67</f>
        <v>0</v>
      </c>
      <c r="J14" s="122"/>
      <c r="K14" s="28">
        <f>'Trans Journal'!$M$67</f>
        <v>0</v>
      </c>
      <c r="L14" s="79"/>
    </row>
    <row r="15" spans="2:21" ht="15.6" x14ac:dyDescent="0.3">
      <c r="B15" s="281" t="str">
        <f>'Trans Journal'!$N$6</f>
        <v>Fundraiser #3 - fill in fundraiser</v>
      </c>
      <c r="C15" s="281"/>
      <c r="D15" s="281"/>
      <c r="E15" s="281"/>
      <c r="F15" s="251"/>
      <c r="G15" s="256"/>
      <c r="H15" s="268">
        <f>'Trans Journal'!$N$69</f>
        <v>0</v>
      </c>
      <c r="I15" s="269">
        <f>'Trans Journal'!$N$67</f>
        <v>0</v>
      </c>
      <c r="J15" s="122"/>
      <c r="K15" s="28">
        <f>'Trans Journal'!$N$67</f>
        <v>0</v>
      </c>
      <c r="L15" s="79"/>
    </row>
    <row r="16" spans="2:21" ht="15.6" x14ac:dyDescent="0.3">
      <c r="B16" s="281" t="str">
        <f>'Trans Journal'!$O$6</f>
        <v>Fundraiser #4 - fill in fundraiser</v>
      </c>
      <c r="C16" s="281"/>
      <c r="D16" s="281"/>
      <c r="E16" s="281"/>
      <c r="F16" s="266"/>
      <c r="G16" s="267"/>
      <c r="H16" s="268">
        <f>'Trans Journal'!$O$69</f>
        <v>0</v>
      </c>
      <c r="I16" s="269">
        <f>'Trans Journal'!$O$67</f>
        <v>0</v>
      </c>
      <c r="J16" s="122"/>
      <c r="K16" s="28">
        <f>'Trans Journal'!$O$67</f>
        <v>0</v>
      </c>
      <c r="L16" s="79"/>
    </row>
    <row r="17" spans="2:16" ht="15.6" x14ac:dyDescent="0.3">
      <c r="B17" s="281" t="str">
        <f>'Trans Journal'!$P$6</f>
        <v>Fundraiser #5 - fill in fundraiser</v>
      </c>
      <c r="C17" s="281"/>
      <c r="D17" s="281"/>
      <c r="E17" s="281"/>
      <c r="F17" s="266"/>
      <c r="G17" s="267"/>
      <c r="H17" s="268">
        <f>'Trans Journal'!$P$69</f>
        <v>0</v>
      </c>
      <c r="I17" s="269">
        <f>'Trans Journal'!$P$67</f>
        <v>0</v>
      </c>
      <c r="J17" s="122"/>
      <c r="K17" s="28">
        <f>'Trans Journal'!$P$67</f>
        <v>0</v>
      </c>
      <c r="L17" s="79"/>
    </row>
    <row r="18" spans="2:16" ht="15.6" x14ac:dyDescent="0.3">
      <c r="B18" s="270" t="str">
        <f>'Trans Journal'!$G$6</f>
        <v>Other Income</v>
      </c>
      <c r="C18" s="271"/>
      <c r="D18" s="271"/>
      <c r="E18" s="271"/>
      <c r="F18" s="256"/>
      <c r="G18" s="256"/>
      <c r="H18" s="268">
        <f>'Trans Journal'!$G$69</f>
        <v>0</v>
      </c>
      <c r="I18" s="269">
        <f>'Trans Journal'!$G$67</f>
        <v>0</v>
      </c>
      <c r="J18" s="122"/>
      <c r="K18" s="28">
        <f>'Trans Journal'!$G$67</f>
        <v>0</v>
      </c>
      <c r="L18" s="79"/>
    </row>
    <row r="19" spans="2:16" x14ac:dyDescent="0.3">
      <c r="B19" s="282"/>
      <c r="C19" s="282"/>
      <c r="D19" s="282"/>
      <c r="E19" s="282"/>
      <c r="F19" s="256"/>
      <c r="G19" s="256"/>
      <c r="H19" s="257"/>
      <c r="I19" s="257"/>
      <c r="J19" s="121"/>
      <c r="K19" s="28"/>
      <c r="L19" s="79"/>
    </row>
    <row r="20" spans="2:16" x14ac:dyDescent="0.3">
      <c r="B20" s="261"/>
      <c r="C20" s="261"/>
      <c r="D20" s="261"/>
      <c r="E20" s="261"/>
      <c r="F20" s="256"/>
      <c r="G20" s="256"/>
      <c r="H20" s="257"/>
      <c r="I20" s="257"/>
      <c r="J20" s="121"/>
      <c r="K20" s="28"/>
      <c r="L20" s="79"/>
    </row>
    <row r="21" spans="2:16" ht="15.6" x14ac:dyDescent="0.3">
      <c r="B21" s="247" t="s">
        <v>5</v>
      </c>
      <c r="C21" s="248"/>
      <c r="D21" s="248"/>
      <c r="E21" s="249"/>
      <c r="F21" s="250">
        <f>SUM(F9:F20)</f>
        <v>0</v>
      </c>
      <c r="G21" s="250"/>
      <c r="H21" s="250">
        <f>SUM(H9:H20)</f>
        <v>0</v>
      </c>
      <c r="I21" s="250"/>
      <c r="J21" s="119">
        <f>SUM(J9:J20)</f>
        <v>0</v>
      </c>
      <c r="K21" s="14">
        <f>SUM(K9:K20)</f>
        <v>0</v>
      </c>
      <c r="L21" s="80"/>
    </row>
    <row r="22" spans="2:16" x14ac:dyDescent="0.3">
      <c r="B22" s="276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2:16" ht="17.399999999999999" x14ac:dyDescent="0.3">
      <c r="B23" s="275" t="s">
        <v>2</v>
      </c>
      <c r="C23" s="275"/>
      <c r="D23" s="275"/>
      <c r="E23" s="275"/>
      <c r="F23" s="275"/>
      <c r="G23" s="275"/>
      <c r="H23" s="275"/>
      <c r="I23" s="275"/>
      <c r="J23" s="275"/>
      <c r="K23" s="275"/>
    </row>
    <row r="24" spans="2:16" x14ac:dyDescent="0.3">
      <c r="B24" s="276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2:16" ht="15.6" x14ac:dyDescent="0.3">
      <c r="B25" s="279" t="s">
        <v>9</v>
      </c>
      <c r="C25" s="279"/>
      <c r="D25" s="279"/>
      <c r="E25" s="279"/>
      <c r="F25" s="280" t="s">
        <v>8</v>
      </c>
      <c r="G25" s="280"/>
      <c r="H25" s="279" t="s">
        <v>7</v>
      </c>
      <c r="I25" s="279"/>
      <c r="J25" s="123" t="s">
        <v>72</v>
      </c>
      <c r="K25" s="244" t="s">
        <v>6</v>
      </c>
      <c r="L25" s="242" t="s">
        <v>118</v>
      </c>
      <c r="M25" s="243"/>
      <c r="N25" s="243"/>
      <c r="O25" s="243"/>
      <c r="P25" s="243"/>
    </row>
    <row r="26" spans="2:16" ht="15.6" x14ac:dyDescent="0.3">
      <c r="B26" s="272" t="str">
        <f>'Trans Journal'!$Q$6</f>
        <v>TASA INVOICE</v>
      </c>
      <c r="C26" s="273"/>
      <c r="D26" s="273"/>
      <c r="E26" s="274"/>
      <c r="F26" s="256"/>
      <c r="G26" s="256"/>
      <c r="H26" s="268">
        <f>'Trans Journal'!$Q$69</f>
        <v>0</v>
      </c>
      <c r="I26" s="269">
        <f>'Trans Journal'!$Q$67</f>
        <v>0</v>
      </c>
      <c r="J26" s="122"/>
      <c r="K26" s="28">
        <f>'Trans Journal'!$Q$67</f>
        <v>0</v>
      </c>
      <c r="L26" s="83"/>
      <c r="M26" s="82"/>
      <c r="N26" s="82"/>
      <c r="O26" s="82"/>
      <c r="P26" s="82"/>
    </row>
    <row r="27" spans="2:16" ht="15.6" x14ac:dyDescent="0.3">
      <c r="B27" s="253" t="str">
        <f>'Trans Journal'!$R$6</f>
        <v>Extra Ice Purchased</v>
      </c>
      <c r="C27" s="254"/>
      <c r="D27" s="254"/>
      <c r="E27" s="255"/>
      <c r="F27" s="266"/>
      <c r="G27" s="267"/>
      <c r="H27" s="268">
        <f>'Trans Journal'!$R$69</f>
        <v>0</v>
      </c>
      <c r="I27" s="269">
        <f>'Trans Journal'!$R$67</f>
        <v>0</v>
      </c>
      <c r="J27" s="122"/>
      <c r="K27" s="28">
        <f>'Trans Journal'!$R$67</f>
        <v>0</v>
      </c>
      <c r="L27" s="83"/>
      <c r="M27" s="83"/>
      <c r="N27" s="82"/>
      <c r="O27" s="82"/>
      <c r="P27" s="82"/>
    </row>
    <row r="28" spans="2:16" ht="15.6" x14ac:dyDescent="0.3">
      <c r="B28" s="253" t="str">
        <f>'Trans Journal'!$S$6</f>
        <v>Non-Parent Coaches Travel</v>
      </c>
      <c r="C28" s="254"/>
      <c r="D28" s="254"/>
      <c r="E28" s="255"/>
      <c r="F28" s="266"/>
      <c r="G28" s="267"/>
      <c r="H28" s="268">
        <f>'Trans Journal'!$S$69</f>
        <v>0</v>
      </c>
      <c r="I28" s="269">
        <f>'Trans Journal'!$S$67</f>
        <v>0</v>
      </c>
      <c r="J28" s="122"/>
      <c r="K28" s="28">
        <f>'Trans Journal'!$S$67</f>
        <v>0</v>
      </c>
      <c r="L28" s="162"/>
      <c r="M28" s="82"/>
      <c r="N28" s="82"/>
      <c r="O28" s="82"/>
      <c r="P28" s="82"/>
    </row>
    <row r="29" spans="2:16" ht="15.6" x14ac:dyDescent="0.3">
      <c r="B29" s="253" t="str">
        <f>'Trans Journal'!$T$6</f>
        <v>Tournament Registration</v>
      </c>
      <c r="C29" s="254"/>
      <c r="D29" s="254"/>
      <c r="E29" s="255"/>
      <c r="F29" s="266"/>
      <c r="G29" s="267"/>
      <c r="H29" s="268">
        <f>'Trans Journal'!$T$69</f>
        <v>0</v>
      </c>
      <c r="I29" s="269">
        <f>'Trans Journal'!$T$67</f>
        <v>0</v>
      </c>
      <c r="J29" s="122"/>
      <c r="K29" s="28">
        <f>'Trans Journal'!$T$67</f>
        <v>0</v>
      </c>
      <c r="L29" s="161"/>
      <c r="M29" s="82"/>
      <c r="N29" s="82"/>
      <c r="O29" s="82"/>
      <c r="P29" s="82"/>
    </row>
    <row r="30" spans="2:16" ht="15.6" x14ac:dyDescent="0.3">
      <c r="B30" s="253" t="str">
        <f>'Trans Journal'!$U$6</f>
        <v>3rd Party &amp; Off Ice development</v>
      </c>
      <c r="C30" s="259"/>
      <c r="D30" s="259"/>
      <c r="E30" s="260"/>
      <c r="F30" s="256"/>
      <c r="G30" s="256"/>
      <c r="H30" s="257">
        <f>'Trans Journal'!$U$69</f>
        <v>0</v>
      </c>
      <c r="I30" s="257">
        <f>'Trans Journal'!$U$67</f>
        <v>0</v>
      </c>
      <c r="J30" s="121"/>
      <c r="K30" s="28">
        <f>'Trans Journal'!$U$67</f>
        <v>0</v>
      </c>
      <c r="L30" s="161"/>
      <c r="M30" s="82"/>
      <c r="N30" s="82"/>
      <c r="O30" s="82"/>
      <c r="P30" s="82"/>
    </row>
    <row r="31" spans="2:16" ht="15.6" x14ac:dyDescent="0.3">
      <c r="B31" s="253" t="str">
        <f>'Trans Journal'!$V$6</f>
        <v>Team/Coach Equipment</v>
      </c>
      <c r="C31" s="254"/>
      <c r="D31" s="254"/>
      <c r="E31" s="255"/>
      <c r="F31" s="256"/>
      <c r="G31" s="256"/>
      <c r="H31" s="257">
        <f>'Trans Journal'!$V$69</f>
        <v>0</v>
      </c>
      <c r="I31" s="257">
        <f>'Trans Journal'!$V$67</f>
        <v>0</v>
      </c>
      <c r="J31" s="121"/>
      <c r="K31" s="28">
        <f>'Trans Journal'!$V$67</f>
        <v>0</v>
      </c>
      <c r="L31" s="161"/>
      <c r="M31" s="82"/>
      <c r="N31" s="82"/>
      <c r="O31" s="82"/>
      <c r="P31" s="82"/>
    </row>
    <row r="32" spans="2:16" ht="15.6" x14ac:dyDescent="0.3">
      <c r="B32" s="253" t="str">
        <f>'Trans Journal'!$W$6</f>
        <v>Year End Team Party</v>
      </c>
      <c r="C32" s="254"/>
      <c r="D32" s="254"/>
      <c r="E32" s="255"/>
      <c r="F32" s="256"/>
      <c r="G32" s="256"/>
      <c r="H32" s="257">
        <f>'Trans Journal'!$W$69</f>
        <v>0</v>
      </c>
      <c r="I32" s="257">
        <f>'Trans Journal'!$W$67</f>
        <v>0</v>
      </c>
      <c r="J32" s="121"/>
      <c r="K32" s="28">
        <f>'Trans Journal'!$W$67</f>
        <v>0</v>
      </c>
      <c r="L32" s="83"/>
      <c r="M32" s="88"/>
      <c r="N32" s="82"/>
      <c r="O32" s="82"/>
      <c r="P32" s="82"/>
    </row>
    <row r="33" spans="2:16" ht="15.6" x14ac:dyDescent="0.3">
      <c r="B33" s="258" t="str">
        <f>'Trans Journal'!$X$6</f>
        <v>Team Building</v>
      </c>
      <c r="C33" s="259"/>
      <c r="D33" s="259"/>
      <c r="E33" s="260"/>
      <c r="F33" s="256"/>
      <c r="G33" s="256"/>
      <c r="H33" s="257">
        <f>'Trans Journal'!$X$69</f>
        <v>0</v>
      </c>
      <c r="I33" s="257">
        <f>'Trans Journal'!$X$67</f>
        <v>0</v>
      </c>
      <c r="J33" s="121"/>
      <c r="K33" s="28">
        <f>'Trans Journal'!$X$67</f>
        <v>0</v>
      </c>
      <c r="L33" s="161"/>
      <c r="M33" s="83"/>
      <c r="N33" s="83"/>
      <c r="O33" s="82"/>
      <c r="P33" s="82"/>
    </row>
    <row r="34" spans="2:16" ht="15.6" x14ac:dyDescent="0.3">
      <c r="B34" s="253" t="str">
        <f>'Trans Journal'!$Y$6</f>
        <v>Name Bars/Sponsor Bars</v>
      </c>
      <c r="C34" s="254"/>
      <c r="D34" s="254"/>
      <c r="E34" s="255"/>
      <c r="F34" s="256"/>
      <c r="G34" s="256"/>
      <c r="H34" s="257">
        <f>'Trans Journal'!$Y$69</f>
        <v>0</v>
      </c>
      <c r="I34" s="257">
        <f>'Trans Journal'!$Y$67</f>
        <v>0</v>
      </c>
      <c r="J34" s="121"/>
      <c r="K34" s="28">
        <f>'Trans Journal'!$Y$67</f>
        <v>0</v>
      </c>
      <c r="L34" s="83"/>
      <c r="M34" s="83"/>
      <c r="N34" s="83"/>
      <c r="O34" s="82"/>
      <c r="P34" s="82"/>
    </row>
    <row r="35" spans="2:16" ht="15.6" x14ac:dyDescent="0.3">
      <c r="B35" s="253" t="str">
        <f>'Trans Journal'!$Z$6</f>
        <v>Exhibition Games/   Timekeepers/
Referee's</v>
      </c>
      <c r="C35" s="259"/>
      <c r="D35" s="259"/>
      <c r="E35" s="260"/>
      <c r="F35" s="265"/>
      <c r="G35" s="256"/>
      <c r="H35" s="257">
        <f>'Trans Journal'!$Z$69</f>
        <v>0</v>
      </c>
      <c r="I35" s="257">
        <f>'Trans Journal'!$Z$67</f>
        <v>0</v>
      </c>
      <c r="J35" s="121"/>
      <c r="K35" s="28">
        <f>'Trans Journal'!$Z$67</f>
        <v>0</v>
      </c>
      <c r="L35" s="83"/>
      <c r="M35" s="82"/>
      <c r="N35" s="82"/>
      <c r="O35" s="82"/>
      <c r="P35" s="82"/>
    </row>
    <row r="36" spans="2:16" ht="15.6" x14ac:dyDescent="0.3">
      <c r="B36" s="258" t="s">
        <v>106</v>
      </c>
      <c r="C36" s="259"/>
      <c r="D36" s="259"/>
      <c r="E36" s="260"/>
      <c r="F36" s="256"/>
      <c r="G36" s="256"/>
      <c r="H36" s="257">
        <f>'Trans Journal'!$AA$69+'Trans Journal'!AB69</f>
        <v>0</v>
      </c>
      <c r="I36" s="257">
        <f>'Trans Journal'!$AA$67</f>
        <v>0</v>
      </c>
      <c r="J36" s="121"/>
      <c r="K36" s="28">
        <f>'Trans Journal'!$AA$67+'Trans Journal'!AB67</f>
        <v>0</v>
      </c>
      <c r="L36" s="166"/>
      <c r="M36" s="83"/>
      <c r="N36" s="82"/>
      <c r="O36" s="82"/>
      <c r="P36" s="82"/>
    </row>
    <row r="37" spans="2:16" ht="15.6" x14ac:dyDescent="0.3">
      <c r="B37" s="258" t="str">
        <f>'Trans Journal'!$AC$6</f>
        <v>Parental Refund</v>
      </c>
      <c r="C37" s="259"/>
      <c r="D37" s="259"/>
      <c r="E37" s="260"/>
      <c r="F37" s="251"/>
      <c r="G37" s="251"/>
      <c r="H37" s="252">
        <f>'Trans Journal'!$AC$69</f>
        <v>0</v>
      </c>
      <c r="I37" s="252">
        <f>'Trans Journal'!$AC$67</f>
        <v>0</v>
      </c>
      <c r="J37" s="120"/>
      <c r="K37" s="28">
        <f>'Trans Journal'!$AC$67</f>
        <v>0</v>
      </c>
      <c r="L37" s="220"/>
      <c r="M37" s="84"/>
      <c r="N37" s="82"/>
      <c r="O37" s="82"/>
      <c r="P37" s="82"/>
    </row>
    <row r="38" spans="2:16" ht="15.6" x14ac:dyDescent="0.3">
      <c r="B38" s="262"/>
      <c r="C38" s="263"/>
      <c r="D38" s="263"/>
      <c r="E38" s="264"/>
      <c r="F38" s="256"/>
      <c r="G38" s="256"/>
      <c r="H38" s="257"/>
      <c r="I38" s="257"/>
      <c r="J38" s="121"/>
      <c r="K38" s="28"/>
      <c r="L38" s="83"/>
      <c r="M38" s="85"/>
      <c r="N38" s="82"/>
      <c r="O38" s="82"/>
      <c r="P38" s="82"/>
    </row>
    <row r="39" spans="2:16" x14ac:dyDescent="0.3">
      <c r="B39" s="261"/>
      <c r="C39" s="261"/>
      <c r="D39" s="261"/>
      <c r="E39" s="261"/>
      <c r="F39" s="256"/>
      <c r="G39" s="256"/>
      <c r="H39" s="257"/>
      <c r="I39" s="257"/>
      <c r="J39" s="121"/>
      <c r="K39" s="28"/>
      <c r="L39" s="82"/>
      <c r="M39" s="84"/>
      <c r="N39" s="82"/>
      <c r="O39" s="86"/>
      <c r="P39" s="82"/>
    </row>
    <row r="40" spans="2:16" ht="15.6" x14ac:dyDescent="0.3">
      <c r="B40" s="247" t="s">
        <v>5</v>
      </c>
      <c r="C40" s="248"/>
      <c r="D40" s="248"/>
      <c r="E40" s="249"/>
      <c r="F40" s="250">
        <f>SUM(F26:F39)</f>
        <v>0</v>
      </c>
      <c r="G40" s="250"/>
      <c r="H40" s="250">
        <f>SUM(H26:H39)</f>
        <v>0</v>
      </c>
      <c r="I40" s="250"/>
      <c r="J40" s="119">
        <f>SUM(J26:J39)</f>
        <v>0</v>
      </c>
      <c r="K40" s="14">
        <f>SUM(K26:K39)</f>
        <v>0</v>
      </c>
      <c r="L40" s="104"/>
      <c r="N40" s="82"/>
      <c r="O40" s="82"/>
      <c r="P40" s="82"/>
    </row>
    <row r="41" spans="2:16" ht="16.2" thickBot="1" x14ac:dyDescent="0.35">
      <c r="B41" s="78"/>
      <c r="C41" s="78"/>
      <c r="D41" s="126" t="s">
        <v>4</v>
      </c>
      <c r="E41" s="127"/>
      <c r="F41" s="283">
        <f>F21-F40</f>
        <v>0</v>
      </c>
      <c r="G41" s="284"/>
      <c r="H41" s="285">
        <f>H21-H40</f>
        <v>0</v>
      </c>
      <c r="I41" s="285"/>
      <c r="J41" s="124">
        <f>J21-J40</f>
        <v>0</v>
      </c>
      <c r="K41" s="81">
        <f>SUM(K21-K40)</f>
        <v>0</v>
      </c>
      <c r="L41" s="84"/>
      <c r="M41" s="87"/>
      <c r="N41" s="84"/>
      <c r="O41" s="82"/>
      <c r="P41" s="82"/>
    </row>
    <row r="42" spans="2:16" ht="15" thickTop="1" x14ac:dyDescent="0.3">
      <c r="L42" s="105"/>
    </row>
    <row r="43" spans="2:16" ht="15.6" x14ac:dyDescent="0.3">
      <c r="B43" s="89"/>
      <c r="F43" s="131" t="s">
        <v>71</v>
      </c>
      <c r="G43" s="128"/>
      <c r="H43" s="128"/>
      <c r="I43" s="128"/>
      <c r="J43" s="128"/>
      <c r="K43" s="130"/>
      <c r="L43" s="246" t="s">
        <v>128</v>
      </c>
    </row>
    <row r="44" spans="2:16" ht="15.6" x14ac:dyDescent="0.3">
      <c r="K44" s="129"/>
    </row>
    <row r="45" spans="2:16" ht="15.6" x14ac:dyDescent="0.3">
      <c r="F45" s="183" t="s">
        <v>119</v>
      </c>
      <c r="G45" s="132"/>
      <c r="H45" s="132"/>
      <c r="I45" s="132"/>
      <c r="J45" s="132"/>
      <c r="K45" s="133">
        <f>K41-K43</f>
        <v>0</v>
      </c>
      <c r="L45" s="89"/>
    </row>
    <row r="46" spans="2:16" ht="15.6" x14ac:dyDescent="0.3">
      <c r="K46" s="129"/>
      <c r="L46" s="89"/>
    </row>
  </sheetData>
  <mergeCells count="102">
    <mergeCell ref="F41:G41"/>
    <mergeCell ref="H41:I41"/>
    <mergeCell ref="B11:E11"/>
    <mergeCell ref="F11:G11"/>
    <mergeCell ref="H11:I11"/>
    <mergeCell ref="B1:C4"/>
    <mergeCell ref="D1:K2"/>
    <mergeCell ref="D3:F4"/>
    <mergeCell ref="G3:K4"/>
    <mergeCell ref="B5:K5"/>
    <mergeCell ref="B6:K6"/>
    <mergeCell ref="B7:K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7:E17"/>
    <mergeCell ref="F17:G17"/>
    <mergeCell ref="H17:I17"/>
    <mergeCell ref="B19:E19"/>
    <mergeCell ref="F19:G19"/>
    <mergeCell ref="H19:I19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2:E12"/>
    <mergeCell ref="F12:G12"/>
    <mergeCell ref="H12:I12"/>
    <mergeCell ref="B18:E18"/>
    <mergeCell ref="F18:G18"/>
    <mergeCell ref="H18:I18"/>
    <mergeCell ref="B26:E26"/>
    <mergeCell ref="F26:G26"/>
    <mergeCell ref="H26:I26"/>
    <mergeCell ref="B20:E20"/>
    <mergeCell ref="F20:G20"/>
    <mergeCell ref="H20:I20"/>
    <mergeCell ref="B21:E21"/>
    <mergeCell ref="F21:G21"/>
    <mergeCell ref="H21:I21"/>
    <mergeCell ref="B23:K23"/>
    <mergeCell ref="B24:K24"/>
    <mergeCell ref="B22:K22"/>
    <mergeCell ref="B25:E25"/>
    <mergeCell ref="F25:G25"/>
    <mergeCell ref="H25:I25"/>
    <mergeCell ref="B16:E16"/>
    <mergeCell ref="F16:G16"/>
    <mergeCell ref="H16:I16"/>
    <mergeCell ref="B27:E27"/>
    <mergeCell ref="F27:G27"/>
    <mergeCell ref="H27:I27"/>
    <mergeCell ref="B28:E28"/>
    <mergeCell ref="F28:G28"/>
    <mergeCell ref="H28:I28"/>
    <mergeCell ref="B29:E29"/>
    <mergeCell ref="F29:G29"/>
    <mergeCell ref="H29:I29"/>
    <mergeCell ref="B30:E30"/>
    <mergeCell ref="F30:G30"/>
    <mergeCell ref="H30:I30"/>
    <mergeCell ref="B31:E31"/>
    <mergeCell ref="F31:G31"/>
    <mergeCell ref="H31:I31"/>
    <mergeCell ref="F35:G35"/>
    <mergeCell ref="H35:I35"/>
    <mergeCell ref="F33:G33"/>
    <mergeCell ref="H33:I33"/>
    <mergeCell ref="B34:E34"/>
    <mergeCell ref="F34:G34"/>
    <mergeCell ref="H34:I34"/>
    <mergeCell ref="B35:E35"/>
    <mergeCell ref="B40:E40"/>
    <mergeCell ref="F40:G40"/>
    <mergeCell ref="H40:I40"/>
    <mergeCell ref="F37:G37"/>
    <mergeCell ref="H37:I37"/>
    <mergeCell ref="B32:E32"/>
    <mergeCell ref="F32:G32"/>
    <mergeCell ref="H32:I32"/>
    <mergeCell ref="B33:E33"/>
    <mergeCell ref="B39:E39"/>
    <mergeCell ref="F39:G39"/>
    <mergeCell ref="H39:I39"/>
    <mergeCell ref="B38:E38"/>
    <mergeCell ref="F38:G38"/>
    <mergeCell ref="H38:I38"/>
    <mergeCell ref="B37:E37"/>
    <mergeCell ref="B36:E36"/>
    <mergeCell ref="F36:G36"/>
    <mergeCell ref="H36:I36"/>
  </mergeCells>
  <pageMargins left="0.7" right="0.7" top="0.75" bottom="0.75" header="0.3" footer="0.3"/>
  <pageSetup scale="74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00000"/>
  </sheetPr>
  <dimension ref="A4:AD126"/>
  <sheetViews>
    <sheetView zoomScale="80" zoomScaleNormal="80" zoomScaleSheetLayoutView="80" workbookViewId="0">
      <pane xSplit="6" ySplit="6" topLeftCell="R54" activePane="bottomRight" state="frozen"/>
      <selection pane="topRight" activeCell="G1" sqref="G1"/>
      <selection pane="bottomLeft" activeCell="A7" sqref="A7"/>
      <selection pane="bottomRight" activeCell="AC7" sqref="AC7"/>
    </sheetView>
  </sheetViews>
  <sheetFormatPr defaultRowHeight="13.2" x14ac:dyDescent="0.25"/>
  <cols>
    <col min="1" max="1" width="15.6640625" bestFit="1" customWidth="1"/>
    <col min="2" max="2" width="19.109375" customWidth="1"/>
    <col min="3" max="3" width="45.6640625" customWidth="1"/>
    <col min="4" max="14" width="15.6640625" customWidth="1"/>
    <col min="15" max="15" width="15" customWidth="1"/>
    <col min="16" max="29" width="15.6640625" customWidth="1"/>
    <col min="30" max="30" width="9.6640625" hidden="1" customWidth="1"/>
  </cols>
  <sheetData>
    <row r="4" spans="1:30" ht="22.2" x14ac:dyDescent="0.5">
      <c r="A4" s="298" t="s">
        <v>11</v>
      </c>
      <c r="B4" s="299"/>
      <c r="C4" s="205"/>
      <c r="D4" s="58"/>
      <c r="E4" s="58"/>
      <c r="F4" s="58"/>
      <c r="G4" s="302" t="s">
        <v>3</v>
      </c>
      <c r="H4" s="303"/>
      <c r="I4" s="303"/>
      <c r="J4" s="303"/>
      <c r="K4" s="303"/>
      <c r="L4" s="303"/>
      <c r="M4" s="303"/>
      <c r="N4" s="303"/>
      <c r="O4" s="303"/>
      <c r="P4" s="303"/>
      <c r="Q4" s="304" t="s">
        <v>16</v>
      </c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6"/>
    </row>
    <row r="5" spans="1:30" ht="21" x14ac:dyDescent="0.4">
      <c r="A5" s="17"/>
      <c r="B5" s="17"/>
      <c r="C5" s="18"/>
      <c r="D5" s="18"/>
      <c r="E5" s="18"/>
      <c r="F5" s="18"/>
      <c r="G5" s="302" t="s">
        <v>15</v>
      </c>
      <c r="H5" s="303"/>
      <c r="I5" s="303"/>
      <c r="J5" s="303"/>
      <c r="K5" s="303"/>
      <c r="L5" s="303"/>
      <c r="M5" s="303"/>
      <c r="N5" s="303"/>
      <c r="O5" s="303"/>
      <c r="P5" s="303"/>
      <c r="Q5" s="304" t="s">
        <v>17</v>
      </c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6"/>
    </row>
    <row r="6" spans="1:30" s="22" customFormat="1" ht="63" thickBot="1" x14ac:dyDescent="0.35">
      <c r="A6" s="52" t="s">
        <v>92</v>
      </c>
      <c r="B6" s="53" t="s">
        <v>31</v>
      </c>
      <c r="C6" s="54" t="s">
        <v>0</v>
      </c>
      <c r="D6" s="307" t="s">
        <v>47</v>
      </c>
      <c r="E6" s="308"/>
      <c r="F6" s="309"/>
      <c r="G6" s="30" t="s">
        <v>86</v>
      </c>
      <c r="H6" s="31" t="s">
        <v>20</v>
      </c>
      <c r="I6" s="31" t="s">
        <v>21</v>
      </c>
      <c r="J6" s="31" t="s">
        <v>22</v>
      </c>
      <c r="K6" s="31" t="s">
        <v>33</v>
      </c>
      <c r="L6" s="32" t="s">
        <v>123</v>
      </c>
      <c r="M6" s="32" t="s">
        <v>124</v>
      </c>
      <c r="N6" s="32" t="s">
        <v>125</v>
      </c>
      <c r="O6" s="32" t="s">
        <v>126</v>
      </c>
      <c r="P6" s="31" t="s">
        <v>127</v>
      </c>
      <c r="Q6" s="33" t="s">
        <v>75</v>
      </c>
      <c r="R6" s="34" t="s">
        <v>32</v>
      </c>
      <c r="S6" s="34" t="s">
        <v>76</v>
      </c>
      <c r="T6" s="34" t="s">
        <v>27</v>
      </c>
      <c r="U6" s="34" t="s">
        <v>67</v>
      </c>
      <c r="V6" s="35" t="s">
        <v>68</v>
      </c>
      <c r="W6" s="34" t="s">
        <v>29</v>
      </c>
      <c r="X6" s="34" t="s">
        <v>18</v>
      </c>
      <c r="Y6" s="34" t="s">
        <v>93</v>
      </c>
      <c r="Z6" s="34" t="s">
        <v>43</v>
      </c>
      <c r="AA6" s="34" t="s">
        <v>85</v>
      </c>
      <c r="AB6" s="34" t="s">
        <v>84</v>
      </c>
      <c r="AC6" s="34" t="s">
        <v>55</v>
      </c>
    </row>
    <row r="7" spans="1:30" s="21" customFormat="1" ht="89.4" customHeight="1" thickTop="1" x14ac:dyDescent="0.25">
      <c r="A7" s="67"/>
      <c r="B7" s="66" t="s">
        <v>25</v>
      </c>
      <c r="C7" s="23" t="s">
        <v>30</v>
      </c>
      <c r="D7" s="64" t="s">
        <v>44</v>
      </c>
      <c r="E7" s="29" t="s">
        <v>45</v>
      </c>
      <c r="F7" s="65" t="s">
        <v>46</v>
      </c>
      <c r="G7" s="25" t="s">
        <v>87</v>
      </c>
      <c r="H7" s="25" t="s">
        <v>135</v>
      </c>
      <c r="I7" s="23" t="s">
        <v>136</v>
      </c>
      <c r="J7" s="29" t="s">
        <v>37</v>
      </c>
      <c r="K7" s="26" t="s">
        <v>38</v>
      </c>
      <c r="L7" s="57" t="s">
        <v>115</v>
      </c>
      <c r="M7" s="57" t="s">
        <v>116</v>
      </c>
      <c r="N7" s="57" t="s">
        <v>117</v>
      </c>
      <c r="O7" s="57" t="s">
        <v>74</v>
      </c>
      <c r="P7" s="57" t="s">
        <v>42</v>
      </c>
      <c r="Q7" s="24" t="s">
        <v>120</v>
      </c>
      <c r="R7" s="26" t="s">
        <v>23</v>
      </c>
      <c r="S7" s="27" t="s">
        <v>24</v>
      </c>
      <c r="T7" s="27" t="s">
        <v>34</v>
      </c>
      <c r="U7" s="27" t="s">
        <v>28</v>
      </c>
      <c r="V7" s="27" t="s">
        <v>26</v>
      </c>
      <c r="W7" s="27" t="s">
        <v>134</v>
      </c>
      <c r="X7" s="27" t="s">
        <v>133</v>
      </c>
      <c r="Y7" s="27" t="s">
        <v>121</v>
      </c>
      <c r="Z7" s="27" t="s">
        <v>35</v>
      </c>
      <c r="AA7" s="27" t="s">
        <v>122</v>
      </c>
      <c r="AB7" s="27" t="s">
        <v>36</v>
      </c>
      <c r="AC7" s="245" t="s">
        <v>56</v>
      </c>
      <c r="AD7" s="20"/>
    </row>
    <row r="8" spans="1:30" ht="15" x14ac:dyDescent="0.25">
      <c r="A8" s="15"/>
      <c r="B8" s="16"/>
      <c r="C8" s="61"/>
      <c r="D8" s="239"/>
      <c r="E8" s="239"/>
      <c r="F8" s="63">
        <f>SUM(A1+D8-E8)</f>
        <v>0</v>
      </c>
      <c r="G8" s="59"/>
      <c r="H8" s="38"/>
      <c r="I8" s="38"/>
      <c r="J8" s="38"/>
      <c r="K8" s="38"/>
      <c r="L8" s="38"/>
      <c r="M8" s="38"/>
      <c r="N8" s="38"/>
      <c r="O8" s="38"/>
      <c r="P8" s="38"/>
      <c r="Q8" s="39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7"/>
    </row>
    <row r="9" spans="1:30" ht="15" x14ac:dyDescent="0.25">
      <c r="A9" s="15"/>
      <c r="B9" s="16"/>
      <c r="C9" s="61"/>
      <c r="D9" s="62"/>
      <c r="E9" s="62"/>
      <c r="F9" s="63">
        <f>SUM(F8+D9-E9)</f>
        <v>0</v>
      </c>
      <c r="G9" s="60"/>
      <c r="H9" s="38"/>
      <c r="I9" s="38"/>
      <c r="J9" s="38"/>
      <c r="K9" s="38"/>
      <c r="L9" s="38"/>
      <c r="M9" s="38"/>
      <c r="N9" s="38"/>
      <c r="O9" s="38"/>
      <c r="P9" s="38"/>
      <c r="Q9" s="41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6"/>
    </row>
    <row r="10" spans="1:30" ht="15" x14ac:dyDescent="0.25">
      <c r="A10" s="15"/>
      <c r="B10" s="16"/>
      <c r="C10" s="61"/>
      <c r="D10" s="62"/>
      <c r="E10" s="62"/>
      <c r="F10" s="63">
        <f t="shared" ref="F10:F66" si="0">SUM(F9+D10-E10)</f>
        <v>0</v>
      </c>
      <c r="G10" s="60"/>
      <c r="H10" s="38"/>
      <c r="I10" s="38"/>
      <c r="J10" s="38"/>
      <c r="K10" s="38"/>
      <c r="L10" s="38"/>
      <c r="M10" s="38"/>
      <c r="N10" s="38"/>
      <c r="O10" s="38"/>
      <c r="P10" s="38"/>
      <c r="Q10" s="41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6"/>
    </row>
    <row r="11" spans="1:30" ht="15" x14ac:dyDescent="0.25">
      <c r="A11" s="15"/>
      <c r="B11" s="16"/>
      <c r="C11" s="61"/>
      <c r="D11" s="62"/>
      <c r="E11" s="62"/>
      <c r="F11" s="63">
        <f t="shared" si="0"/>
        <v>0</v>
      </c>
      <c r="G11" s="60"/>
      <c r="H11" s="38"/>
      <c r="I11" s="38"/>
      <c r="J11" s="38"/>
      <c r="K11" s="38"/>
      <c r="L11" s="38"/>
      <c r="M11" s="38"/>
      <c r="N11" s="38"/>
      <c r="O11" s="38"/>
      <c r="P11" s="38"/>
      <c r="Q11" s="41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"/>
    </row>
    <row r="12" spans="1:30" ht="15" x14ac:dyDescent="0.25">
      <c r="A12" s="15"/>
      <c r="B12" s="16"/>
      <c r="C12" s="61"/>
      <c r="D12" s="62"/>
      <c r="E12" s="62"/>
      <c r="F12" s="63">
        <f t="shared" si="0"/>
        <v>0</v>
      </c>
      <c r="G12" s="60"/>
      <c r="H12" s="38"/>
      <c r="I12" s="38"/>
      <c r="J12" s="38"/>
      <c r="K12" s="38"/>
      <c r="L12" s="38"/>
      <c r="M12" s="38"/>
      <c r="N12" s="38"/>
      <c r="O12" s="38"/>
      <c r="P12" s="38"/>
      <c r="Q12" s="41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6"/>
    </row>
    <row r="13" spans="1:30" ht="15" x14ac:dyDescent="0.25">
      <c r="A13" s="15"/>
      <c r="B13" s="16"/>
      <c r="C13" s="61"/>
      <c r="D13" s="62"/>
      <c r="E13" s="62"/>
      <c r="F13" s="63">
        <f t="shared" si="0"/>
        <v>0</v>
      </c>
      <c r="G13" s="60"/>
      <c r="H13" s="38"/>
      <c r="I13" s="38"/>
      <c r="J13" s="38"/>
      <c r="K13" s="38"/>
      <c r="L13" s="38"/>
      <c r="M13" s="38"/>
      <c r="N13" s="38"/>
      <c r="O13" s="38"/>
      <c r="P13" s="38"/>
      <c r="Q13" s="41"/>
      <c r="R13" s="38"/>
      <c r="S13" s="38"/>
      <c r="T13" s="38"/>
      <c r="U13" s="38"/>
      <c r="V13" s="38"/>
      <c r="W13" s="38"/>
      <c r="X13" s="42"/>
      <c r="Y13" s="43"/>
      <c r="Z13" s="43"/>
      <c r="AA13" s="44"/>
      <c r="AB13" s="44"/>
      <c r="AC13" s="38"/>
      <c r="AD13" s="6"/>
    </row>
    <row r="14" spans="1:30" ht="15" x14ac:dyDescent="0.25">
      <c r="A14" s="15"/>
      <c r="B14" s="16"/>
      <c r="C14" s="61"/>
      <c r="D14" s="62"/>
      <c r="E14" s="62"/>
      <c r="F14" s="63">
        <f t="shared" si="0"/>
        <v>0</v>
      </c>
      <c r="G14" s="60"/>
      <c r="H14" s="38"/>
      <c r="I14" s="38"/>
      <c r="J14" s="38"/>
      <c r="K14" s="38"/>
      <c r="L14" s="38"/>
      <c r="M14" s="38"/>
      <c r="N14" s="38"/>
      <c r="O14" s="38"/>
      <c r="P14" s="38"/>
      <c r="Q14" s="41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6"/>
    </row>
    <row r="15" spans="1:30" ht="15" x14ac:dyDescent="0.25">
      <c r="A15" s="15"/>
      <c r="B15" s="16"/>
      <c r="C15" s="61"/>
      <c r="D15" s="62"/>
      <c r="E15" s="62"/>
      <c r="F15" s="63">
        <f t="shared" si="0"/>
        <v>0</v>
      </c>
      <c r="G15" s="60"/>
      <c r="H15" s="38"/>
      <c r="I15" s="38"/>
      <c r="J15" s="38"/>
      <c r="K15" s="38"/>
      <c r="L15" s="38"/>
      <c r="M15" s="38"/>
      <c r="N15" s="38"/>
      <c r="O15" s="38"/>
      <c r="P15" s="38"/>
      <c r="Q15" s="41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6"/>
    </row>
    <row r="16" spans="1:30" ht="15" x14ac:dyDescent="0.25">
      <c r="A16" s="15"/>
      <c r="B16" s="16"/>
      <c r="C16" s="61"/>
      <c r="D16" s="62"/>
      <c r="E16" s="62"/>
      <c r="F16" s="63">
        <f t="shared" si="0"/>
        <v>0</v>
      </c>
      <c r="G16" s="60"/>
      <c r="H16" s="38"/>
      <c r="I16" s="38"/>
      <c r="J16" s="38"/>
      <c r="K16" s="38"/>
      <c r="L16" s="38"/>
      <c r="M16" s="38"/>
      <c r="N16" s="38"/>
      <c r="O16" s="38"/>
      <c r="P16" s="38"/>
      <c r="Q16" s="41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6"/>
    </row>
    <row r="17" spans="1:30" ht="15" x14ac:dyDescent="0.25">
      <c r="A17" s="15"/>
      <c r="B17" s="16"/>
      <c r="C17" s="61"/>
      <c r="D17" s="62"/>
      <c r="E17" s="62"/>
      <c r="F17" s="63">
        <f t="shared" si="0"/>
        <v>0</v>
      </c>
      <c r="G17" s="60"/>
      <c r="H17" s="38"/>
      <c r="I17" s="38"/>
      <c r="J17" s="38"/>
      <c r="K17" s="38"/>
      <c r="L17" s="38"/>
      <c r="M17" s="38"/>
      <c r="N17" s="38"/>
      <c r="O17" s="38"/>
      <c r="P17" s="38"/>
      <c r="Q17" s="4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6"/>
    </row>
    <row r="18" spans="1:30" ht="15" x14ac:dyDescent="0.25">
      <c r="A18" s="15"/>
      <c r="B18" s="16"/>
      <c r="C18" s="61"/>
      <c r="D18" s="62"/>
      <c r="E18" s="62"/>
      <c r="F18" s="63">
        <f t="shared" si="0"/>
        <v>0</v>
      </c>
      <c r="G18" s="60"/>
      <c r="H18" s="38"/>
      <c r="I18" s="38"/>
      <c r="J18" s="38"/>
      <c r="K18" s="38"/>
      <c r="L18" s="38"/>
      <c r="M18" s="38"/>
      <c r="N18" s="38"/>
      <c r="O18" s="38"/>
      <c r="P18" s="38"/>
      <c r="Q18" s="41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6"/>
    </row>
    <row r="19" spans="1:30" ht="15" x14ac:dyDescent="0.25">
      <c r="A19" s="15"/>
      <c r="B19" s="16"/>
      <c r="C19" s="61"/>
      <c r="D19" s="62"/>
      <c r="E19" s="62"/>
      <c r="F19" s="63">
        <f t="shared" si="0"/>
        <v>0</v>
      </c>
      <c r="G19" s="60"/>
      <c r="H19" s="38"/>
      <c r="I19" s="38"/>
      <c r="J19" s="38"/>
      <c r="K19" s="38"/>
      <c r="L19" s="38"/>
      <c r="M19" s="38"/>
      <c r="N19" s="38"/>
      <c r="O19" s="38"/>
      <c r="P19" s="38"/>
      <c r="Q19" s="41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6"/>
    </row>
    <row r="20" spans="1:30" ht="15" x14ac:dyDescent="0.25">
      <c r="A20" s="15"/>
      <c r="B20" s="16"/>
      <c r="C20" s="61"/>
      <c r="D20" s="62"/>
      <c r="E20" s="62"/>
      <c r="F20" s="63">
        <f t="shared" si="0"/>
        <v>0</v>
      </c>
      <c r="G20" s="60"/>
      <c r="H20" s="38"/>
      <c r="I20" s="38"/>
      <c r="J20" s="38"/>
      <c r="K20" s="38"/>
      <c r="L20" s="38"/>
      <c r="M20" s="38"/>
      <c r="N20" s="38"/>
      <c r="O20" s="38"/>
      <c r="P20" s="38"/>
      <c r="Q20" s="41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6"/>
    </row>
    <row r="21" spans="1:30" ht="15" x14ac:dyDescent="0.25">
      <c r="A21" s="15"/>
      <c r="B21" s="16"/>
      <c r="C21" s="61"/>
      <c r="D21" s="62"/>
      <c r="E21" s="62"/>
      <c r="F21" s="63">
        <f t="shared" si="0"/>
        <v>0</v>
      </c>
      <c r="G21" s="60"/>
      <c r="H21" s="38"/>
      <c r="I21" s="38"/>
      <c r="J21" s="38"/>
      <c r="K21" s="38"/>
      <c r="L21" s="38"/>
      <c r="M21" s="38"/>
      <c r="N21" s="38"/>
      <c r="O21" s="38"/>
      <c r="P21" s="38"/>
      <c r="Q21" s="41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6"/>
    </row>
    <row r="22" spans="1:30" ht="15" x14ac:dyDescent="0.25">
      <c r="A22" s="15"/>
      <c r="B22" s="16"/>
      <c r="C22" s="61"/>
      <c r="D22" s="62"/>
      <c r="E22" s="62"/>
      <c r="F22" s="63">
        <f t="shared" si="0"/>
        <v>0</v>
      </c>
      <c r="G22" s="60"/>
      <c r="H22" s="38"/>
      <c r="I22" s="38"/>
      <c r="J22" s="38"/>
      <c r="K22" s="38"/>
      <c r="L22" s="38"/>
      <c r="M22" s="38"/>
      <c r="N22" s="38"/>
      <c r="O22" s="38"/>
      <c r="P22" s="38"/>
      <c r="Q22" s="41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6"/>
    </row>
    <row r="23" spans="1:30" ht="15" x14ac:dyDescent="0.25">
      <c r="A23" s="15"/>
      <c r="B23" s="16"/>
      <c r="C23" s="61"/>
      <c r="D23" s="62"/>
      <c r="E23" s="62"/>
      <c r="F23" s="63">
        <f t="shared" si="0"/>
        <v>0</v>
      </c>
      <c r="G23" s="60"/>
      <c r="H23" s="38"/>
      <c r="I23" s="38"/>
      <c r="J23" s="38"/>
      <c r="K23" s="38"/>
      <c r="L23" s="38"/>
      <c r="M23" s="38"/>
      <c r="N23" s="38"/>
      <c r="O23" s="38"/>
      <c r="P23" s="38"/>
      <c r="Q23" s="41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6"/>
    </row>
    <row r="24" spans="1:30" ht="15" x14ac:dyDescent="0.25">
      <c r="A24" s="15"/>
      <c r="B24" s="16"/>
      <c r="C24" s="61"/>
      <c r="D24" s="62"/>
      <c r="E24" s="62"/>
      <c r="F24" s="63">
        <f t="shared" si="0"/>
        <v>0</v>
      </c>
      <c r="G24" s="60"/>
      <c r="H24" s="38"/>
      <c r="I24" s="38"/>
      <c r="J24" s="38"/>
      <c r="K24" s="38"/>
      <c r="L24" s="38"/>
      <c r="M24" s="38"/>
      <c r="N24" s="38"/>
      <c r="O24" s="38"/>
      <c r="P24" s="38"/>
      <c r="Q24" s="41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6"/>
    </row>
    <row r="25" spans="1:30" ht="15" x14ac:dyDescent="0.25">
      <c r="A25" s="15"/>
      <c r="B25" s="16"/>
      <c r="C25" s="61"/>
      <c r="D25" s="62"/>
      <c r="E25" s="62"/>
      <c r="F25" s="63">
        <f t="shared" si="0"/>
        <v>0</v>
      </c>
      <c r="G25" s="60"/>
      <c r="H25" s="38"/>
      <c r="I25" s="38"/>
      <c r="J25" s="38"/>
      <c r="K25" s="38"/>
      <c r="L25" s="38"/>
      <c r="M25" s="38"/>
      <c r="N25" s="38"/>
      <c r="O25" s="38"/>
      <c r="P25" s="38"/>
      <c r="Q25" s="41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6"/>
    </row>
    <row r="26" spans="1:30" ht="15" x14ac:dyDescent="0.25">
      <c r="A26" s="15"/>
      <c r="B26" s="16"/>
      <c r="C26" s="61"/>
      <c r="D26" s="62"/>
      <c r="E26" s="62"/>
      <c r="F26" s="63">
        <f t="shared" si="0"/>
        <v>0</v>
      </c>
      <c r="G26" s="60"/>
      <c r="H26" s="38"/>
      <c r="I26" s="38"/>
      <c r="J26" s="38"/>
      <c r="K26" s="38"/>
      <c r="L26" s="38"/>
      <c r="M26" s="38"/>
      <c r="N26" s="38"/>
      <c r="O26" s="38"/>
      <c r="P26" s="38"/>
      <c r="Q26" s="41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6"/>
    </row>
    <row r="27" spans="1:30" ht="15" x14ac:dyDescent="0.25">
      <c r="A27" s="15"/>
      <c r="B27" s="16"/>
      <c r="C27" s="61"/>
      <c r="D27" s="62"/>
      <c r="E27" s="62"/>
      <c r="F27" s="63">
        <f t="shared" si="0"/>
        <v>0</v>
      </c>
      <c r="G27" s="60"/>
      <c r="H27" s="38"/>
      <c r="I27" s="38"/>
      <c r="J27" s="38"/>
      <c r="K27" s="38"/>
      <c r="L27" s="38"/>
      <c r="M27" s="38"/>
      <c r="N27" s="38"/>
      <c r="O27" s="38"/>
      <c r="P27" s="38"/>
      <c r="Q27" s="41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6"/>
    </row>
    <row r="28" spans="1:30" ht="15" x14ac:dyDescent="0.25">
      <c r="A28" s="15"/>
      <c r="B28" s="16"/>
      <c r="C28" s="61"/>
      <c r="D28" s="62"/>
      <c r="E28" s="62"/>
      <c r="F28" s="63">
        <f t="shared" si="0"/>
        <v>0</v>
      </c>
      <c r="G28" s="60"/>
      <c r="H28" s="38"/>
      <c r="I28" s="38"/>
      <c r="J28" s="38"/>
      <c r="K28" s="38"/>
      <c r="L28" s="38"/>
      <c r="M28" s="38"/>
      <c r="N28" s="38"/>
      <c r="O28" s="38"/>
      <c r="P28" s="38"/>
      <c r="Q28" s="41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6"/>
    </row>
    <row r="29" spans="1:30" ht="15" x14ac:dyDescent="0.25">
      <c r="A29" s="15"/>
      <c r="B29" s="16"/>
      <c r="C29" s="61"/>
      <c r="D29" s="62"/>
      <c r="E29" s="62"/>
      <c r="F29" s="63">
        <f t="shared" si="0"/>
        <v>0</v>
      </c>
      <c r="G29" s="60"/>
      <c r="H29" s="38"/>
      <c r="I29" s="38"/>
      <c r="J29" s="38"/>
      <c r="K29" s="38"/>
      <c r="L29" s="38"/>
      <c r="M29" s="38"/>
      <c r="N29" s="38"/>
      <c r="O29" s="38"/>
      <c r="P29" s="38"/>
      <c r="Q29" s="41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6"/>
    </row>
    <row r="30" spans="1:30" ht="15" x14ac:dyDescent="0.25">
      <c r="A30" s="15"/>
      <c r="B30" s="16"/>
      <c r="C30" s="61"/>
      <c r="D30" s="62"/>
      <c r="E30" s="62"/>
      <c r="F30" s="63">
        <f t="shared" si="0"/>
        <v>0</v>
      </c>
      <c r="G30" s="60"/>
      <c r="H30" s="38"/>
      <c r="I30" s="38"/>
      <c r="J30" s="38"/>
      <c r="K30" s="38"/>
      <c r="L30" s="38"/>
      <c r="M30" s="38"/>
      <c r="N30" s="38"/>
      <c r="O30" s="38"/>
      <c r="P30" s="38"/>
      <c r="Q30" s="41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6"/>
    </row>
    <row r="31" spans="1:30" ht="15" x14ac:dyDescent="0.25">
      <c r="A31" s="15"/>
      <c r="B31" s="16"/>
      <c r="C31" s="61"/>
      <c r="D31" s="62"/>
      <c r="E31" s="62"/>
      <c r="F31" s="63">
        <f t="shared" si="0"/>
        <v>0</v>
      </c>
      <c r="G31" s="60"/>
      <c r="H31" s="38"/>
      <c r="I31" s="38"/>
      <c r="J31" s="38"/>
      <c r="K31" s="38"/>
      <c r="L31" s="38"/>
      <c r="M31" s="38"/>
      <c r="N31" s="38"/>
      <c r="O31" s="38"/>
      <c r="P31" s="38"/>
      <c r="Q31" s="41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6"/>
    </row>
    <row r="32" spans="1:30" ht="15" x14ac:dyDescent="0.25">
      <c r="A32" s="15"/>
      <c r="B32" s="16"/>
      <c r="C32" s="61"/>
      <c r="D32" s="62"/>
      <c r="E32" s="62"/>
      <c r="F32" s="63">
        <f t="shared" si="0"/>
        <v>0</v>
      </c>
      <c r="G32" s="60"/>
      <c r="H32" s="38"/>
      <c r="I32" s="38"/>
      <c r="J32" s="38"/>
      <c r="K32" s="38"/>
      <c r="L32" s="38"/>
      <c r="M32" s="38"/>
      <c r="N32" s="38"/>
      <c r="O32" s="38"/>
      <c r="P32" s="38"/>
      <c r="Q32" s="41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6"/>
    </row>
    <row r="33" spans="1:30" ht="15" x14ac:dyDescent="0.25">
      <c r="A33" s="15"/>
      <c r="B33" s="16"/>
      <c r="C33" s="61"/>
      <c r="D33" s="62"/>
      <c r="E33" s="62"/>
      <c r="F33" s="63">
        <f t="shared" si="0"/>
        <v>0</v>
      </c>
      <c r="G33" s="60"/>
      <c r="H33" s="38"/>
      <c r="I33" s="38"/>
      <c r="J33" s="38"/>
      <c r="K33" s="38"/>
      <c r="L33" s="38"/>
      <c r="M33" s="38"/>
      <c r="N33" s="38"/>
      <c r="O33" s="38"/>
      <c r="P33" s="38"/>
      <c r="Q33" s="41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6"/>
    </row>
    <row r="34" spans="1:30" ht="15" x14ac:dyDescent="0.25">
      <c r="A34" s="15"/>
      <c r="B34" s="16"/>
      <c r="C34" s="61"/>
      <c r="D34" s="62"/>
      <c r="E34" s="62"/>
      <c r="F34" s="63">
        <f t="shared" si="0"/>
        <v>0</v>
      </c>
      <c r="G34" s="60"/>
      <c r="H34" s="38"/>
      <c r="I34" s="38"/>
      <c r="J34" s="38"/>
      <c r="K34" s="38"/>
      <c r="L34" s="38"/>
      <c r="M34" s="38"/>
      <c r="N34" s="38"/>
      <c r="O34" s="38"/>
      <c r="P34" s="38"/>
      <c r="Q34" s="41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6"/>
    </row>
    <row r="35" spans="1:30" ht="15" x14ac:dyDescent="0.25">
      <c r="A35" s="15"/>
      <c r="B35" s="16"/>
      <c r="C35" s="61"/>
      <c r="D35" s="62"/>
      <c r="E35" s="62"/>
      <c r="F35" s="63">
        <f t="shared" si="0"/>
        <v>0</v>
      </c>
      <c r="G35" s="60"/>
      <c r="H35" s="38"/>
      <c r="I35" s="38"/>
      <c r="J35" s="38"/>
      <c r="K35" s="38"/>
      <c r="L35" s="38"/>
      <c r="M35" s="38"/>
      <c r="N35" s="38"/>
      <c r="O35" s="38"/>
      <c r="P35" s="38"/>
      <c r="Q35" s="41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6"/>
    </row>
    <row r="36" spans="1:30" ht="15" x14ac:dyDescent="0.25">
      <c r="A36" s="15"/>
      <c r="B36" s="16"/>
      <c r="C36" s="61"/>
      <c r="D36" s="62"/>
      <c r="E36" s="62"/>
      <c r="F36" s="63">
        <f t="shared" si="0"/>
        <v>0</v>
      </c>
      <c r="G36" s="60"/>
      <c r="H36" s="38"/>
      <c r="I36" s="38"/>
      <c r="J36" s="38"/>
      <c r="K36" s="38"/>
      <c r="L36" s="38"/>
      <c r="M36" s="38"/>
      <c r="N36" s="38"/>
      <c r="O36" s="38"/>
      <c r="P36" s="38"/>
      <c r="Q36" s="41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6"/>
    </row>
    <row r="37" spans="1:30" ht="15" x14ac:dyDescent="0.25">
      <c r="A37" s="15"/>
      <c r="B37" s="16"/>
      <c r="C37" s="61"/>
      <c r="D37" s="62"/>
      <c r="E37" s="62"/>
      <c r="F37" s="63">
        <f t="shared" si="0"/>
        <v>0</v>
      </c>
      <c r="G37" s="60"/>
      <c r="H37" s="38"/>
      <c r="I37" s="38"/>
      <c r="J37" s="38"/>
      <c r="K37" s="38"/>
      <c r="L37" s="38"/>
      <c r="M37" s="38"/>
      <c r="N37" s="38"/>
      <c r="O37" s="38"/>
      <c r="P37" s="38"/>
      <c r="Q37" s="41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6"/>
    </row>
    <row r="38" spans="1:30" ht="15" x14ac:dyDescent="0.25">
      <c r="A38" s="15"/>
      <c r="B38" s="16"/>
      <c r="C38" s="61"/>
      <c r="D38" s="62"/>
      <c r="E38" s="62"/>
      <c r="F38" s="63">
        <f t="shared" si="0"/>
        <v>0</v>
      </c>
      <c r="G38" s="60"/>
      <c r="H38" s="38"/>
      <c r="I38" s="38"/>
      <c r="J38" s="38"/>
      <c r="K38" s="38"/>
      <c r="L38" s="38"/>
      <c r="M38" s="38"/>
      <c r="N38" s="38"/>
      <c r="O38" s="38"/>
      <c r="P38" s="38"/>
      <c r="Q38" s="41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6"/>
    </row>
    <row r="39" spans="1:30" ht="15" x14ac:dyDescent="0.25">
      <c r="A39" s="15"/>
      <c r="B39" s="16"/>
      <c r="C39" s="61"/>
      <c r="D39" s="62"/>
      <c r="E39" s="62"/>
      <c r="F39" s="63">
        <f t="shared" si="0"/>
        <v>0</v>
      </c>
      <c r="G39" s="60"/>
      <c r="H39" s="38"/>
      <c r="I39" s="38"/>
      <c r="J39" s="38"/>
      <c r="K39" s="38"/>
      <c r="L39" s="38"/>
      <c r="M39" s="38"/>
      <c r="N39" s="38"/>
      <c r="O39" s="38"/>
      <c r="P39" s="38"/>
      <c r="Q39" s="41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6"/>
    </row>
    <row r="40" spans="1:30" ht="15" x14ac:dyDescent="0.25">
      <c r="A40" s="15"/>
      <c r="B40" s="16"/>
      <c r="C40" s="61"/>
      <c r="D40" s="62"/>
      <c r="E40" s="62"/>
      <c r="F40" s="63">
        <f t="shared" si="0"/>
        <v>0</v>
      </c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41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6"/>
    </row>
    <row r="41" spans="1:30" ht="15" x14ac:dyDescent="0.25">
      <c r="A41" s="15"/>
      <c r="B41" s="16"/>
      <c r="C41" s="61"/>
      <c r="D41" s="62"/>
      <c r="E41" s="62"/>
      <c r="F41" s="63">
        <f t="shared" si="0"/>
        <v>0</v>
      </c>
      <c r="G41" s="60"/>
      <c r="H41" s="38"/>
      <c r="I41" s="38"/>
      <c r="J41" s="38"/>
      <c r="K41" s="38"/>
      <c r="L41" s="38"/>
      <c r="M41" s="38"/>
      <c r="N41" s="38"/>
      <c r="O41" s="38"/>
      <c r="P41" s="38"/>
      <c r="Q41" s="41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6"/>
    </row>
    <row r="42" spans="1:30" ht="15" x14ac:dyDescent="0.25">
      <c r="A42" s="15"/>
      <c r="B42" s="16"/>
      <c r="C42" s="61"/>
      <c r="D42" s="62"/>
      <c r="E42" s="62"/>
      <c r="F42" s="63">
        <f t="shared" si="0"/>
        <v>0</v>
      </c>
      <c r="G42" s="60"/>
      <c r="H42" s="38"/>
      <c r="I42" s="38"/>
      <c r="J42" s="38"/>
      <c r="K42" s="38"/>
      <c r="L42" s="38"/>
      <c r="M42" s="38"/>
      <c r="N42" s="38"/>
      <c r="O42" s="38"/>
      <c r="P42" s="38"/>
      <c r="Q42" s="41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6"/>
    </row>
    <row r="43" spans="1:30" ht="15" x14ac:dyDescent="0.25">
      <c r="A43" s="15"/>
      <c r="B43" s="16"/>
      <c r="C43" s="61"/>
      <c r="D43" s="62"/>
      <c r="E43" s="62"/>
      <c r="F43" s="63">
        <f t="shared" si="0"/>
        <v>0</v>
      </c>
      <c r="G43" s="60"/>
      <c r="H43" s="38"/>
      <c r="I43" s="38"/>
      <c r="J43" s="38"/>
      <c r="K43" s="38"/>
      <c r="L43" s="38"/>
      <c r="M43" s="38"/>
      <c r="N43" s="38"/>
      <c r="O43" s="38"/>
      <c r="P43" s="38"/>
      <c r="Q43" s="41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6"/>
    </row>
    <row r="44" spans="1:30" ht="15" x14ac:dyDescent="0.25">
      <c r="A44" s="15"/>
      <c r="B44" s="16"/>
      <c r="C44" s="61"/>
      <c r="D44" s="62"/>
      <c r="E44" s="62"/>
      <c r="F44" s="63">
        <f t="shared" si="0"/>
        <v>0</v>
      </c>
      <c r="G44" s="60"/>
      <c r="H44" s="38"/>
      <c r="I44" s="38"/>
      <c r="J44" s="38"/>
      <c r="K44" s="38"/>
      <c r="L44" s="38"/>
      <c r="M44" s="38"/>
      <c r="N44" s="38"/>
      <c r="O44" s="38"/>
      <c r="P44" s="38"/>
      <c r="Q44" s="41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4"/>
    </row>
    <row r="45" spans="1:30" ht="15" x14ac:dyDescent="0.25">
      <c r="A45" s="15"/>
      <c r="B45" s="16"/>
      <c r="C45" s="61"/>
      <c r="D45" s="62"/>
      <c r="E45" s="62"/>
      <c r="F45" s="63">
        <f t="shared" si="0"/>
        <v>0</v>
      </c>
      <c r="G45" s="60"/>
      <c r="H45" s="38"/>
      <c r="I45" s="38"/>
      <c r="J45" s="38"/>
      <c r="K45" s="38"/>
      <c r="L45" s="38"/>
      <c r="M45" s="38"/>
      <c r="N45" s="38"/>
      <c r="O45" s="38"/>
      <c r="P45" s="38"/>
      <c r="Q45" s="41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4"/>
    </row>
    <row r="46" spans="1:30" ht="15" x14ac:dyDescent="0.25">
      <c r="A46" s="15"/>
      <c r="B46" s="16"/>
      <c r="C46" s="61"/>
      <c r="D46" s="62"/>
      <c r="E46" s="62"/>
      <c r="F46" s="63">
        <f t="shared" si="0"/>
        <v>0</v>
      </c>
      <c r="G46" s="60"/>
      <c r="H46" s="38"/>
      <c r="I46" s="38"/>
      <c r="J46" s="38"/>
      <c r="K46" s="38"/>
      <c r="L46" s="38"/>
      <c r="M46" s="38"/>
      <c r="N46" s="38"/>
      <c r="O46" s="38"/>
      <c r="P46" s="38"/>
      <c r="Q46" s="41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4"/>
    </row>
    <row r="47" spans="1:30" ht="15" x14ac:dyDescent="0.25">
      <c r="A47" s="15"/>
      <c r="B47" s="16"/>
      <c r="C47" s="61"/>
      <c r="D47" s="62"/>
      <c r="E47" s="62"/>
      <c r="F47" s="63">
        <f t="shared" si="0"/>
        <v>0</v>
      </c>
      <c r="G47" s="60"/>
      <c r="H47" s="38"/>
      <c r="I47" s="38"/>
      <c r="J47" s="38"/>
      <c r="K47" s="38"/>
      <c r="L47" s="38"/>
      <c r="M47" s="38"/>
      <c r="N47" s="38"/>
      <c r="O47" s="38"/>
      <c r="P47" s="38"/>
      <c r="Q47" s="41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62"/>
      <c r="AD47" s="4"/>
    </row>
    <row r="48" spans="1:30" ht="15" x14ac:dyDescent="0.25">
      <c r="A48" s="15"/>
      <c r="B48" s="16"/>
      <c r="C48" s="61"/>
      <c r="D48" s="62"/>
      <c r="E48" s="62"/>
      <c r="F48" s="63">
        <f t="shared" si="0"/>
        <v>0</v>
      </c>
      <c r="G48" s="60"/>
      <c r="H48" s="38"/>
      <c r="I48" s="38"/>
      <c r="J48" s="38"/>
      <c r="K48" s="38"/>
      <c r="L48" s="38"/>
      <c r="M48" s="38"/>
      <c r="N48" s="38"/>
      <c r="O48" s="38"/>
      <c r="P48" s="38"/>
      <c r="Q48" s="41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62"/>
      <c r="AD48" s="4"/>
    </row>
    <row r="49" spans="1:30" ht="15" x14ac:dyDescent="0.25">
      <c r="A49" s="15"/>
      <c r="B49" s="16"/>
      <c r="C49" s="61"/>
      <c r="D49" s="62"/>
      <c r="E49" s="62"/>
      <c r="F49" s="63">
        <f t="shared" si="0"/>
        <v>0</v>
      </c>
      <c r="G49" s="60"/>
      <c r="H49" s="38"/>
      <c r="I49" s="38"/>
      <c r="J49" s="38"/>
      <c r="K49" s="38"/>
      <c r="L49" s="38"/>
      <c r="M49" s="38"/>
      <c r="N49" s="38"/>
      <c r="O49" s="38"/>
      <c r="P49" s="38"/>
      <c r="Q49" s="41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62"/>
      <c r="AD49" s="4"/>
    </row>
    <row r="50" spans="1:30" ht="15" x14ac:dyDescent="0.25">
      <c r="A50" s="15"/>
      <c r="B50" s="16"/>
      <c r="C50" s="61"/>
      <c r="D50" s="62"/>
      <c r="E50" s="62"/>
      <c r="F50" s="63">
        <f t="shared" si="0"/>
        <v>0</v>
      </c>
      <c r="G50" s="60"/>
      <c r="H50" s="38"/>
      <c r="I50" s="38"/>
      <c r="J50" s="38"/>
      <c r="K50" s="38"/>
      <c r="L50" s="38"/>
      <c r="M50" s="38"/>
      <c r="N50" s="38"/>
      <c r="O50" s="38"/>
      <c r="P50" s="38"/>
      <c r="Q50" s="41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62"/>
      <c r="AD50" s="4"/>
    </row>
    <row r="51" spans="1:30" ht="15" x14ac:dyDescent="0.25">
      <c r="A51" s="15"/>
      <c r="B51" s="16"/>
      <c r="C51" s="61"/>
      <c r="D51" s="62"/>
      <c r="E51" s="62"/>
      <c r="F51" s="63">
        <f t="shared" si="0"/>
        <v>0</v>
      </c>
      <c r="G51" s="60"/>
      <c r="H51" s="38"/>
      <c r="I51" s="38"/>
      <c r="J51" s="38"/>
      <c r="K51" s="38"/>
      <c r="L51" s="38"/>
      <c r="M51" s="38"/>
      <c r="N51" s="38"/>
      <c r="O51" s="38"/>
      <c r="P51" s="38"/>
      <c r="Q51" s="41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62"/>
      <c r="AD51" s="4"/>
    </row>
    <row r="52" spans="1:30" ht="15" x14ac:dyDescent="0.25">
      <c r="A52" s="15"/>
      <c r="B52" s="16"/>
      <c r="C52" s="61"/>
      <c r="D52" s="62"/>
      <c r="E52" s="62"/>
      <c r="F52" s="63">
        <f t="shared" si="0"/>
        <v>0</v>
      </c>
      <c r="G52" s="60"/>
      <c r="H52" s="38"/>
      <c r="I52" s="38"/>
      <c r="J52" s="38"/>
      <c r="K52" s="38"/>
      <c r="L52" s="38"/>
      <c r="M52" s="38"/>
      <c r="N52" s="38"/>
      <c r="O52" s="38"/>
      <c r="P52" s="38"/>
      <c r="Q52" s="41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62"/>
      <c r="AD52" s="4"/>
    </row>
    <row r="53" spans="1:30" ht="15" x14ac:dyDescent="0.25">
      <c r="A53" s="15"/>
      <c r="B53" s="16"/>
      <c r="C53" s="61"/>
      <c r="D53" s="62"/>
      <c r="E53" s="62"/>
      <c r="F53" s="63">
        <f t="shared" si="0"/>
        <v>0</v>
      </c>
      <c r="G53" s="60"/>
      <c r="H53" s="38"/>
      <c r="I53" s="38"/>
      <c r="J53" s="38"/>
      <c r="K53" s="38"/>
      <c r="L53" s="38"/>
      <c r="M53" s="38"/>
      <c r="N53" s="38"/>
      <c r="O53" s="38"/>
      <c r="P53" s="38"/>
      <c r="Q53" s="41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62"/>
      <c r="AD53" s="4"/>
    </row>
    <row r="54" spans="1:30" ht="15" x14ac:dyDescent="0.25">
      <c r="A54" s="15"/>
      <c r="B54" s="16"/>
      <c r="C54" s="61"/>
      <c r="D54" s="62"/>
      <c r="E54" s="62"/>
      <c r="F54" s="63">
        <f t="shared" si="0"/>
        <v>0</v>
      </c>
      <c r="G54" s="60"/>
      <c r="H54" s="38"/>
      <c r="I54" s="38"/>
      <c r="J54" s="38"/>
      <c r="K54" s="38"/>
      <c r="L54" s="38"/>
      <c r="M54" s="38"/>
      <c r="N54" s="38"/>
      <c r="O54" s="38"/>
      <c r="P54" s="38"/>
      <c r="Q54" s="41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62"/>
      <c r="AD54" s="4"/>
    </row>
    <row r="55" spans="1:30" ht="15" x14ac:dyDescent="0.25">
      <c r="A55" s="15"/>
      <c r="B55" s="16"/>
      <c r="C55" s="61"/>
      <c r="D55" s="62"/>
      <c r="E55" s="62"/>
      <c r="F55" s="63">
        <f t="shared" si="0"/>
        <v>0</v>
      </c>
      <c r="G55" s="60"/>
      <c r="H55" s="38"/>
      <c r="I55" s="38"/>
      <c r="J55" s="38"/>
      <c r="K55" s="38"/>
      <c r="L55" s="38"/>
      <c r="M55" s="38"/>
      <c r="N55" s="38"/>
      <c r="O55" s="38"/>
      <c r="P55" s="38"/>
      <c r="Q55" s="41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62"/>
      <c r="AD55" s="4"/>
    </row>
    <row r="56" spans="1:30" ht="15" x14ac:dyDescent="0.25">
      <c r="A56" s="15"/>
      <c r="B56" s="16"/>
      <c r="C56" s="61"/>
      <c r="D56" s="62"/>
      <c r="E56" s="62"/>
      <c r="F56" s="63">
        <f t="shared" si="0"/>
        <v>0</v>
      </c>
      <c r="G56" s="60"/>
      <c r="H56" s="38"/>
      <c r="I56" s="38"/>
      <c r="J56" s="38"/>
      <c r="K56" s="38"/>
      <c r="L56" s="38"/>
      <c r="M56" s="38"/>
      <c r="N56" s="38"/>
      <c r="O56" s="38"/>
      <c r="P56" s="38"/>
      <c r="Q56" s="41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62"/>
      <c r="AD56" s="4"/>
    </row>
    <row r="57" spans="1:30" ht="15" x14ac:dyDescent="0.25">
      <c r="A57" s="15"/>
      <c r="B57" s="16"/>
      <c r="C57" s="61"/>
      <c r="D57" s="62"/>
      <c r="E57" s="62"/>
      <c r="F57" s="63">
        <f t="shared" si="0"/>
        <v>0</v>
      </c>
      <c r="G57" s="60"/>
      <c r="H57" s="38"/>
      <c r="I57" s="38"/>
      <c r="J57" s="38"/>
      <c r="K57" s="38"/>
      <c r="L57" s="38"/>
      <c r="M57" s="38"/>
      <c r="N57" s="38"/>
      <c r="O57" s="38"/>
      <c r="P57" s="38"/>
      <c r="Q57" s="41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62"/>
      <c r="AD57" s="4"/>
    </row>
    <row r="58" spans="1:30" ht="15" x14ac:dyDescent="0.25">
      <c r="A58" s="15"/>
      <c r="B58" s="16"/>
      <c r="C58" s="61"/>
      <c r="D58" s="62"/>
      <c r="E58" s="62"/>
      <c r="F58" s="63">
        <f t="shared" si="0"/>
        <v>0</v>
      </c>
      <c r="G58" s="60"/>
      <c r="H58" s="38"/>
      <c r="I58" s="38"/>
      <c r="J58" s="38"/>
      <c r="K58" s="38"/>
      <c r="L58" s="38"/>
      <c r="M58" s="38"/>
      <c r="N58" s="38"/>
      <c r="O58" s="38"/>
      <c r="P58" s="38"/>
      <c r="Q58" s="41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62"/>
      <c r="AD58" s="4"/>
    </row>
    <row r="59" spans="1:30" ht="15" x14ac:dyDescent="0.25">
      <c r="A59" s="15"/>
      <c r="B59" s="16"/>
      <c r="C59" s="61"/>
      <c r="D59" s="62"/>
      <c r="E59" s="62"/>
      <c r="F59" s="63">
        <f t="shared" si="0"/>
        <v>0</v>
      </c>
      <c r="G59" s="60"/>
      <c r="H59" s="38"/>
      <c r="I59" s="38"/>
      <c r="J59" s="38"/>
      <c r="K59" s="38"/>
      <c r="L59" s="38"/>
      <c r="M59" s="38"/>
      <c r="N59" s="38"/>
      <c r="O59" s="38"/>
      <c r="P59" s="38"/>
      <c r="Q59" s="41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62"/>
      <c r="AD59" s="4"/>
    </row>
    <row r="60" spans="1:30" ht="15" x14ac:dyDescent="0.25">
      <c r="A60" s="15"/>
      <c r="B60" s="16"/>
      <c r="C60" s="61"/>
      <c r="D60" s="62"/>
      <c r="E60" s="62"/>
      <c r="F60" s="63">
        <f t="shared" si="0"/>
        <v>0</v>
      </c>
      <c r="G60" s="60"/>
      <c r="H60" s="38"/>
      <c r="I60" s="38"/>
      <c r="J60" s="38"/>
      <c r="K60" s="38"/>
      <c r="L60" s="38"/>
      <c r="M60" s="38"/>
      <c r="N60" s="38"/>
      <c r="O60" s="38"/>
      <c r="P60" s="38"/>
      <c r="Q60" s="41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62"/>
      <c r="AD60" s="4"/>
    </row>
    <row r="61" spans="1:30" ht="15" x14ac:dyDescent="0.25">
      <c r="A61" s="15"/>
      <c r="B61" s="16"/>
      <c r="C61" s="61"/>
      <c r="D61" s="62"/>
      <c r="E61" s="62"/>
      <c r="F61" s="63">
        <f t="shared" si="0"/>
        <v>0</v>
      </c>
      <c r="G61" s="60"/>
      <c r="H61" s="38"/>
      <c r="I61" s="38"/>
      <c r="J61" s="38"/>
      <c r="K61" s="38"/>
      <c r="L61" s="38"/>
      <c r="M61" s="38"/>
      <c r="N61" s="38"/>
      <c r="O61" s="38"/>
      <c r="P61" s="38"/>
      <c r="Q61" s="41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62"/>
      <c r="AD61" s="4"/>
    </row>
    <row r="62" spans="1:30" ht="15" x14ac:dyDescent="0.25">
      <c r="A62" s="15"/>
      <c r="B62" s="16"/>
      <c r="C62" s="61"/>
      <c r="D62" s="62"/>
      <c r="E62" s="62"/>
      <c r="F62" s="63">
        <f t="shared" si="0"/>
        <v>0</v>
      </c>
      <c r="G62" s="60"/>
      <c r="H62" s="38"/>
      <c r="I62" s="38"/>
      <c r="J62" s="38"/>
      <c r="K62" s="38"/>
      <c r="L62" s="38"/>
      <c r="M62" s="38"/>
      <c r="N62" s="38"/>
      <c r="O62" s="38"/>
      <c r="P62" s="38"/>
      <c r="Q62" s="41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62"/>
      <c r="AD62" s="4"/>
    </row>
    <row r="63" spans="1:30" ht="15" x14ac:dyDescent="0.25">
      <c r="A63" s="15"/>
      <c r="B63" s="16"/>
      <c r="C63" s="61"/>
      <c r="D63" s="62"/>
      <c r="E63" s="62"/>
      <c r="F63" s="63">
        <f t="shared" si="0"/>
        <v>0</v>
      </c>
      <c r="G63" s="60"/>
      <c r="H63" s="38"/>
      <c r="I63" s="38"/>
      <c r="J63" s="38"/>
      <c r="K63" s="38"/>
      <c r="L63" s="38"/>
      <c r="M63" s="38"/>
      <c r="N63" s="38"/>
      <c r="O63" s="38"/>
      <c r="P63" s="38"/>
      <c r="Q63" s="41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62"/>
      <c r="AD63" s="4"/>
    </row>
    <row r="64" spans="1:30" ht="15" x14ac:dyDescent="0.25">
      <c r="A64" s="15"/>
      <c r="B64" s="16"/>
      <c r="C64" s="61"/>
      <c r="D64" s="62"/>
      <c r="E64" s="62"/>
      <c r="F64" s="63">
        <f t="shared" si="0"/>
        <v>0</v>
      </c>
      <c r="G64" s="60"/>
      <c r="H64" s="38"/>
      <c r="I64" s="38"/>
      <c r="J64" s="38"/>
      <c r="K64" s="38"/>
      <c r="L64" s="38"/>
      <c r="M64" s="38"/>
      <c r="N64" s="38"/>
      <c r="O64" s="38"/>
      <c r="P64" s="38"/>
      <c r="Q64" s="41"/>
      <c r="R64" s="38"/>
      <c r="S64" s="38"/>
      <c r="T64" s="38"/>
      <c r="U64" s="38"/>
      <c r="V64" s="38"/>
      <c r="W64" s="45"/>
      <c r="X64" s="43"/>
      <c r="Y64" s="44"/>
      <c r="Z64" s="44"/>
      <c r="AA64" s="44"/>
      <c r="AB64" s="44"/>
      <c r="AC64" s="62"/>
      <c r="AD64" s="4"/>
    </row>
    <row r="65" spans="1:30" ht="15" x14ac:dyDescent="0.25">
      <c r="A65" s="15"/>
      <c r="B65" s="16"/>
      <c r="C65" s="61"/>
      <c r="D65" s="62"/>
      <c r="E65" s="62"/>
      <c r="F65" s="63">
        <f t="shared" si="0"/>
        <v>0</v>
      </c>
      <c r="G65" s="60"/>
      <c r="H65" s="38"/>
      <c r="I65" s="38"/>
      <c r="J65" s="38"/>
      <c r="K65" s="38"/>
      <c r="L65" s="38"/>
      <c r="M65" s="38"/>
      <c r="N65" s="38"/>
      <c r="O65" s="38"/>
      <c r="P65" s="38"/>
      <c r="Q65" s="41"/>
      <c r="R65" s="38"/>
      <c r="S65" s="38"/>
      <c r="T65" s="38"/>
      <c r="U65" s="38"/>
      <c r="V65" s="38"/>
      <c r="W65" s="46"/>
      <c r="X65" s="38"/>
      <c r="Y65" s="38"/>
      <c r="Z65" s="38"/>
      <c r="AA65" s="38"/>
      <c r="AB65" s="38"/>
      <c r="AC65" s="62"/>
      <c r="AD65" s="6"/>
    </row>
    <row r="66" spans="1:30" ht="15" x14ac:dyDescent="0.25">
      <c r="A66" s="15"/>
      <c r="B66" s="16"/>
      <c r="C66" s="61"/>
      <c r="D66" s="62"/>
      <c r="E66" s="62"/>
      <c r="F66" s="90">
        <f t="shared" si="0"/>
        <v>0</v>
      </c>
      <c r="G66" s="47"/>
      <c r="H66" s="38"/>
      <c r="I66" s="38"/>
      <c r="J66" s="38"/>
      <c r="K66" s="38"/>
      <c r="L66" s="38"/>
      <c r="M66" s="38"/>
      <c r="N66" s="38"/>
      <c r="O66" s="38"/>
      <c r="P66" s="38"/>
      <c r="Q66" s="41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6"/>
    </row>
    <row r="67" spans="1:30" ht="17.399999999999999" x14ac:dyDescent="0.3">
      <c r="A67" s="51" t="s">
        <v>1</v>
      </c>
      <c r="B67" s="51"/>
      <c r="C67" s="51" t="s">
        <v>41</v>
      </c>
      <c r="D67" s="51"/>
      <c r="E67" s="51"/>
      <c r="F67" s="51"/>
      <c r="G67" s="10">
        <f t="shared" ref="G67:R67" si="1">SUM(G8:G66)</f>
        <v>0</v>
      </c>
      <c r="H67" s="10">
        <f t="shared" si="1"/>
        <v>0</v>
      </c>
      <c r="I67" s="10">
        <f t="shared" si="1"/>
        <v>0</v>
      </c>
      <c r="J67" s="10">
        <f t="shared" si="1"/>
        <v>0</v>
      </c>
      <c r="K67" s="10">
        <f t="shared" si="1"/>
        <v>0</v>
      </c>
      <c r="L67" s="10">
        <f t="shared" si="1"/>
        <v>0</v>
      </c>
      <c r="M67" s="10">
        <f t="shared" si="1"/>
        <v>0</v>
      </c>
      <c r="N67" s="10">
        <f t="shared" si="1"/>
        <v>0</v>
      </c>
      <c r="O67" s="10">
        <f t="shared" si="1"/>
        <v>0</v>
      </c>
      <c r="P67" s="10">
        <f t="shared" si="1"/>
        <v>0</v>
      </c>
      <c r="Q67" s="10">
        <f t="shared" si="1"/>
        <v>0</v>
      </c>
      <c r="R67" s="10">
        <f t="shared" si="1"/>
        <v>0</v>
      </c>
      <c r="S67" s="10">
        <f t="shared" ref="S67:AC67" si="2">SUM(S8:S66)</f>
        <v>0</v>
      </c>
      <c r="T67" s="10">
        <f t="shared" si="2"/>
        <v>0</v>
      </c>
      <c r="U67" s="10">
        <f t="shared" si="2"/>
        <v>0</v>
      </c>
      <c r="V67" s="10">
        <f t="shared" si="2"/>
        <v>0</v>
      </c>
      <c r="W67" s="10">
        <f t="shared" si="2"/>
        <v>0</v>
      </c>
      <c r="X67" s="10">
        <f t="shared" si="2"/>
        <v>0</v>
      </c>
      <c r="Y67" s="10">
        <f t="shared" si="2"/>
        <v>0</v>
      </c>
      <c r="Z67" s="10">
        <f t="shared" si="2"/>
        <v>0</v>
      </c>
      <c r="AA67" s="10">
        <f t="shared" si="2"/>
        <v>0</v>
      </c>
      <c r="AB67" s="10">
        <f t="shared" si="2"/>
        <v>0</v>
      </c>
      <c r="AC67" s="10">
        <f t="shared" si="2"/>
        <v>0</v>
      </c>
      <c r="AD67" s="5"/>
    </row>
    <row r="68" spans="1:30" ht="17.399999999999999" x14ac:dyDescent="0.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30" ht="17.399999999999999" x14ac:dyDescent="0.3">
      <c r="A69" s="36">
        <v>44576</v>
      </c>
      <c r="B69" s="37" t="s">
        <v>39</v>
      </c>
      <c r="C69" s="48" t="s">
        <v>40</v>
      </c>
      <c r="D69" s="48"/>
      <c r="E69" s="48"/>
      <c r="F69" s="48"/>
      <c r="G69" s="49">
        <f>SUMIF(A8:A66,"&lt;="&amp;A69,G8:G66)</f>
        <v>0</v>
      </c>
      <c r="H69" s="49">
        <f>SUMIF(A8:A66,"&lt;="&amp;A69,H8:H66)</f>
        <v>0</v>
      </c>
      <c r="I69" s="49">
        <f>SUMIF(A8:A66,"&lt;="&amp;A69,I8:I66)</f>
        <v>0</v>
      </c>
      <c r="J69" s="49">
        <f>SUMIF(A8:A66,"&lt;="&amp;A69,J8:J66)</f>
        <v>0</v>
      </c>
      <c r="K69" s="49">
        <f>SUMIF(A8:A66,"&lt;="&amp;A69,K8:K66)</f>
        <v>0</v>
      </c>
      <c r="L69" s="49">
        <f>SUMIF(A8:A66,"&lt;="&amp;A69,L8:L66)</f>
        <v>0</v>
      </c>
      <c r="M69" s="49">
        <f>SUMIF(A8:A66,"&lt;="&amp;A69,M8:M66)</f>
        <v>0</v>
      </c>
      <c r="N69" s="49">
        <f>SUMIF(A8:A66,"&lt;="&amp;A69,N8:N66)</f>
        <v>0</v>
      </c>
      <c r="O69" s="49">
        <f>SUMIF(A8:A66,"&lt;="&amp;A69,O8:O66)</f>
        <v>0</v>
      </c>
      <c r="P69" s="49">
        <f>SUMIF(A8:A66,"&lt;="&amp;A69,P8:P66)</f>
        <v>0</v>
      </c>
      <c r="Q69" s="50">
        <f>SUMIF(A8:A66,"&lt;="&amp;A69,Q8:Q66)</f>
        <v>0</v>
      </c>
      <c r="R69" s="50">
        <f>SUMIF(A8:A66,"&lt;="&amp;A69,R8:R66)</f>
        <v>0</v>
      </c>
      <c r="S69" s="50">
        <f>SUMIF(A8:A66,"&lt;="&amp;A69,S8:S66)</f>
        <v>0</v>
      </c>
      <c r="T69" s="50">
        <f>SUMIF(A8:A66,"&lt;="&amp;A69,T8:T66)</f>
        <v>0</v>
      </c>
      <c r="U69" s="50">
        <f>SUMIF(A8:A66,"&lt;="&amp;A69,U8:U66)</f>
        <v>0</v>
      </c>
      <c r="V69" s="50">
        <f>SUMIF(A8:A66,"&lt;="&amp;A69,V8:V66)</f>
        <v>0</v>
      </c>
      <c r="W69" s="50">
        <f>SUMIF(A8:A66,"&lt;="&amp;A69,W8:W66)</f>
        <v>0</v>
      </c>
      <c r="X69" s="50">
        <f>SUMIF(A8:A66,"&lt;="&amp;A69,X8:X66)</f>
        <v>0</v>
      </c>
      <c r="Y69" s="50">
        <f>SUMIF(A8:A66,"&lt;="&amp;A69,Y8:Y66)</f>
        <v>0</v>
      </c>
      <c r="Z69" s="50">
        <f>SUMIF(A8:A66,"&lt;="&amp;A69,Z8:Z66)</f>
        <v>0</v>
      </c>
      <c r="AA69" s="50">
        <f>SUMIF(A8:A66,"&lt;="&amp;A69,AA8:AA66)</f>
        <v>0</v>
      </c>
      <c r="AB69" s="50">
        <f>SUMIF(A8:A66,"&lt;="&amp;A69,AB8:AB66)</f>
        <v>0</v>
      </c>
      <c r="AC69" s="50">
        <f>SUMIF(A8:A66,"&lt;="&amp;A69,AC8:AC66)</f>
        <v>0</v>
      </c>
    </row>
    <row r="70" spans="1:30" ht="17.399999999999999" x14ac:dyDescent="0.3">
      <c r="A70" s="300"/>
      <c r="B70" s="30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"/>
    </row>
    <row r="71" spans="1:30" ht="17.399999999999999" x14ac:dyDescent="0.3">
      <c r="A71" s="300"/>
      <c r="B71" s="301"/>
      <c r="F71" s="22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8"/>
      <c r="AD71" s="1"/>
    </row>
    <row r="72" spans="1:30" ht="17.399999999999999" x14ac:dyDescent="0.3">
      <c r="A72" s="300"/>
      <c r="B72" s="301"/>
      <c r="C72" s="301"/>
      <c r="F72" s="221"/>
      <c r="G72" s="19"/>
      <c r="H72" s="12"/>
      <c r="I72" s="12"/>
      <c r="J72" s="12"/>
      <c r="K72" s="12"/>
      <c r="L72" s="12"/>
      <c r="M72" s="12"/>
      <c r="N72" s="12"/>
      <c r="O72" s="12"/>
      <c r="P72" s="12"/>
      <c r="Q72" s="9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D72" s="1"/>
    </row>
    <row r="73" spans="1:30" ht="17.399999999999999" x14ac:dyDescent="0.3">
      <c r="A73" s="296" t="s">
        <v>108</v>
      </c>
      <c r="B73" s="297"/>
      <c r="C73" s="297"/>
      <c r="F73" s="2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C75" s="11"/>
      <c r="D75" s="11"/>
      <c r="E75" s="1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D75" s="1"/>
    </row>
    <row r="76" spans="1:30" x14ac:dyDescent="0.25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30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30" x14ac:dyDescent="0.25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9" x14ac:dyDescent="0.25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9" x14ac:dyDescent="0.25"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9" x14ac:dyDescent="0.25">
      <c r="A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9" x14ac:dyDescent="0.25">
      <c r="A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9" x14ac:dyDescent="0.25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9" x14ac:dyDescent="0.25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9" x14ac:dyDescent="0.25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9" x14ac:dyDescent="0.25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9" x14ac:dyDescent="0.25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9" x14ac:dyDescent="0.25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9" x14ac:dyDescent="0.25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9" x14ac:dyDescent="0.25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7:28" x14ac:dyDescent="0.25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7:28" x14ac:dyDescent="0.25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7:28" x14ac:dyDescent="0.25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7:28" x14ac:dyDescent="0.25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7:28" x14ac:dyDescent="0.25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7:28" x14ac:dyDescent="0.25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7:28" x14ac:dyDescent="0.25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7:28" x14ac:dyDescent="0.25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7:28" x14ac:dyDescent="0.25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7:28" x14ac:dyDescent="0.25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7:28" x14ac:dyDescent="0.25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7:28" x14ac:dyDescent="0.25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7:28" x14ac:dyDescent="0.25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7:28" x14ac:dyDescent="0.25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7:28" x14ac:dyDescent="0.25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7:28" x14ac:dyDescent="0.25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9" x14ac:dyDescent="0.25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9" x14ac:dyDescent="0.25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9" x14ac:dyDescent="0.25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9" x14ac:dyDescent="0.25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9" x14ac:dyDescent="0.25">
      <c r="A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9" x14ac:dyDescent="0.25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9" x14ac:dyDescent="0.25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9" x14ac:dyDescent="0.25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9" x14ac:dyDescent="0.25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9" x14ac:dyDescent="0.25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9" x14ac:dyDescent="0.25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9" x14ac:dyDescent="0.25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9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</sheetData>
  <mergeCells count="10">
    <mergeCell ref="A73:C73"/>
    <mergeCell ref="A4:B4"/>
    <mergeCell ref="A72:C72"/>
    <mergeCell ref="G4:P4"/>
    <mergeCell ref="Q4:AC4"/>
    <mergeCell ref="G5:P5"/>
    <mergeCell ref="Q5:AC5"/>
    <mergeCell ref="A70:B70"/>
    <mergeCell ref="A71:B71"/>
    <mergeCell ref="D6:F6"/>
  </mergeCells>
  <phoneticPr fontId="8" type="noConversion"/>
  <dataValidations count="6">
    <dataValidation type="list" allowBlank="1" showInputMessage="1" showErrorMessage="1" promptTitle="Type of Deposit" sqref="B18:B19 B21:B22 B8:B12 B16 B24:B25 B32:B33 B35:B37 B44" xr:uid="{00000000-0002-0000-0200-000000000000}">
      <formula1>B8:B10</formula1>
    </dataValidation>
    <dataValidation type="list" allowBlank="1" showInputMessage="1" showErrorMessage="1" promptTitle="Type of Deposit" sqref="B17 B42:B43 B30:B31 B34" xr:uid="{00000000-0002-0000-0200-000001000000}">
      <formula1>B17:B18</formula1>
    </dataValidation>
    <dataValidation type="list" allowBlank="1" showInputMessage="1" showErrorMessage="1" promptTitle="Type of Deposit" sqref="B23" xr:uid="{00000000-0002-0000-0200-000002000000}">
      <formula1>B23:B23</formula1>
    </dataValidation>
    <dataValidation type="list" allowBlank="1" showInputMessage="1" showErrorMessage="1" promptTitle="Type of Deposit" sqref="B20 B14:B15" xr:uid="{00000000-0002-0000-0200-000003000000}">
      <formula1>B14:B17</formula1>
    </dataValidation>
    <dataValidation type="list" allowBlank="1" showInputMessage="1" showErrorMessage="1" promptTitle="Type of Deposit" sqref="B13 B26:B29 B38:B41" xr:uid="{00000000-0002-0000-0200-000004000000}">
      <formula1>B13:B17</formula1>
    </dataValidation>
    <dataValidation type="list" allowBlank="1" showInputMessage="1" showErrorMessage="1" promptTitle="Type of Deposit" sqref="B45:B66" xr:uid="{00000000-0002-0000-0200-000005000000}">
      <formula1>B45:B62</formula1>
    </dataValidation>
  </dataValidations>
  <pageMargins left="0.51181102362204722" right="0" top="0" bottom="0" header="0" footer="0"/>
  <pageSetup paperSize="5" scale="46" fitToWidth="2" orientation="landscape" verticalDpi="597" r:id="rId1"/>
  <headerFooter alignWithMargins="0"/>
  <colBreaks count="1" manualBreakCount="1">
    <brk id="16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I31"/>
  <sheetViews>
    <sheetView workbookViewId="0">
      <selection activeCell="B13" sqref="B13"/>
    </sheetView>
  </sheetViews>
  <sheetFormatPr defaultRowHeight="11.4" x14ac:dyDescent="0.2"/>
  <cols>
    <col min="1" max="1" width="32" style="69" customWidth="1"/>
    <col min="2" max="2" width="11" style="69" bestFit="1" customWidth="1"/>
    <col min="3" max="3" width="13.6640625" style="69" hidden="1" customWidth="1"/>
    <col min="4" max="4" width="21.44140625" style="69" hidden="1" customWidth="1"/>
    <col min="5" max="5" width="18.44140625" style="69" hidden="1" customWidth="1"/>
    <col min="6" max="6" width="0" style="69" hidden="1" customWidth="1"/>
    <col min="7" max="7" width="9.109375" style="69"/>
    <col min="8" max="8" width="10" style="69" bestFit="1" customWidth="1"/>
    <col min="9" max="256" width="9.109375" style="69"/>
    <col min="257" max="257" width="32" style="69" customWidth="1"/>
    <col min="258" max="258" width="10.33203125" style="69" bestFit="1" customWidth="1"/>
    <col min="259" max="262" width="0" style="69" hidden="1" customWidth="1"/>
    <col min="263" max="512" width="9.109375" style="69"/>
    <col min="513" max="513" width="32" style="69" customWidth="1"/>
    <col min="514" max="514" width="10.33203125" style="69" bestFit="1" customWidth="1"/>
    <col min="515" max="518" width="0" style="69" hidden="1" customWidth="1"/>
    <col min="519" max="768" width="9.109375" style="69"/>
    <col min="769" max="769" width="32" style="69" customWidth="1"/>
    <col min="770" max="770" width="10.33203125" style="69" bestFit="1" customWidth="1"/>
    <col min="771" max="774" width="0" style="69" hidden="1" customWidth="1"/>
    <col min="775" max="1024" width="9.109375" style="69"/>
    <col min="1025" max="1025" width="32" style="69" customWidth="1"/>
    <col min="1026" max="1026" width="10.33203125" style="69" bestFit="1" customWidth="1"/>
    <col min="1027" max="1030" width="0" style="69" hidden="1" customWidth="1"/>
    <col min="1031" max="1280" width="9.109375" style="69"/>
    <col min="1281" max="1281" width="32" style="69" customWidth="1"/>
    <col min="1282" max="1282" width="10.33203125" style="69" bestFit="1" customWidth="1"/>
    <col min="1283" max="1286" width="0" style="69" hidden="1" customWidth="1"/>
    <col min="1287" max="1536" width="9.109375" style="69"/>
    <col min="1537" max="1537" width="32" style="69" customWidth="1"/>
    <col min="1538" max="1538" width="10.33203125" style="69" bestFit="1" customWidth="1"/>
    <col min="1539" max="1542" width="0" style="69" hidden="1" customWidth="1"/>
    <col min="1543" max="1792" width="9.109375" style="69"/>
    <col min="1793" max="1793" width="32" style="69" customWidth="1"/>
    <col min="1794" max="1794" width="10.33203125" style="69" bestFit="1" customWidth="1"/>
    <col min="1795" max="1798" width="0" style="69" hidden="1" customWidth="1"/>
    <col min="1799" max="2048" width="9.109375" style="69"/>
    <col min="2049" max="2049" width="32" style="69" customWidth="1"/>
    <col min="2050" max="2050" width="10.33203125" style="69" bestFit="1" customWidth="1"/>
    <col min="2051" max="2054" width="0" style="69" hidden="1" customWidth="1"/>
    <col min="2055" max="2304" width="9.109375" style="69"/>
    <col min="2305" max="2305" width="32" style="69" customWidth="1"/>
    <col min="2306" max="2306" width="10.33203125" style="69" bestFit="1" customWidth="1"/>
    <col min="2307" max="2310" width="0" style="69" hidden="1" customWidth="1"/>
    <col min="2311" max="2560" width="9.109375" style="69"/>
    <col min="2561" max="2561" width="32" style="69" customWidth="1"/>
    <col min="2562" max="2562" width="10.33203125" style="69" bestFit="1" customWidth="1"/>
    <col min="2563" max="2566" width="0" style="69" hidden="1" customWidth="1"/>
    <col min="2567" max="2816" width="9.109375" style="69"/>
    <col min="2817" max="2817" width="32" style="69" customWidth="1"/>
    <col min="2818" max="2818" width="10.33203125" style="69" bestFit="1" customWidth="1"/>
    <col min="2819" max="2822" width="0" style="69" hidden="1" customWidth="1"/>
    <col min="2823" max="3072" width="9.109375" style="69"/>
    <col min="3073" max="3073" width="32" style="69" customWidth="1"/>
    <col min="3074" max="3074" width="10.33203125" style="69" bestFit="1" customWidth="1"/>
    <col min="3075" max="3078" width="0" style="69" hidden="1" customWidth="1"/>
    <col min="3079" max="3328" width="9.109375" style="69"/>
    <col min="3329" max="3329" width="32" style="69" customWidth="1"/>
    <col min="3330" max="3330" width="10.33203125" style="69" bestFit="1" customWidth="1"/>
    <col min="3331" max="3334" width="0" style="69" hidden="1" customWidth="1"/>
    <col min="3335" max="3584" width="9.109375" style="69"/>
    <col min="3585" max="3585" width="32" style="69" customWidth="1"/>
    <col min="3586" max="3586" width="10.33203125" style="69" bestFit="1" customWidth="1"/>
    <col min="3587" max="3590" width="0" style="69" hidden="1" customWidth="1"/>
    <col min="3591" max="3840" width="9.109375" style="69"/>
    <col min="3841" max="3841" width="32" style="69" customWidth="1"/>
    <col min="3842" max="3842" width="10.33203125" style="69" bestFit="1" customWidth="1"/>
    <col min="3843" max="3846" width="0" style="69" hidden="1" customWidth="1"/>
    <col min="3847" max="4096" width="9.109375" style="69"/>
    <col min="4097" max="4097" width="32" style="69" customWidth="1"/>
    <col min="4098" max="4098" width="10.33203125" style="69" bestFit="1" customWidth="1"/>
    <col min="4099" max="4102" width="0" style="69" hidden="1" customWidth="1"/>
    <col min="4103" max="4352" width="9.109375" style="69"/>
    <col min="4353" max="4353" width="32" style="69" customWidth="1"/>
    <col min="4354" max="4354" width="10.33203125" style="69" bestFit="1" customWidth="1"/>
    <col min="4355" max="4358" width="0" style="69" hidden="1" customWidth="1"/>
    <col min="4359" max="4608" width="9.109375" style="69"/>
    <col min="4609" max="4609" width="32" style="69" customWidth="1"/>
    <col min="4610" max="4610" width="10.33203125" style="69" bestFit="1" customWidth="1"/>
    <col min="4611" max="4614" width="0" style="69" hidden="1" customWidth="1"/>
    <col min="4615" max="4864" width="9.109375" style="69"/>
    <col min="4865" max="4865" width="32" style="69" customWidth="1"/>
    <col min="4866" max="4866" width="10.33203125" style="69" bestFit="1" customWidth="1"/>
    <col min="4867" max="4870" width="0" style="69" hidden="1" customWidth="1"/>
    <col min="4871" max="5120" width="9.109375" style="69"/>
    <col min="5121" max="5121" width="32" style="69" customWidth="1"/>
    <col min="5122" max="5122" width="10.33203125" style="69" bestFit="1" customWidth="1"/>
    <col min="5123" max="5126" width="0" style="69" hidden="1" customWidth="1"/>
    <col min="5127" max="5376" width="9.109375" style="69"/>
    <col min="5377" max="5377" width="32" style="69" customWidth="1"/>
    <col min="5378" max="5378" width="10.33203125" style="69" bestFit="1" customWidth="1"/>
    <col min="5379" max="5382" width="0" style="69" hidden="1" customWidth="1"/>
    <col min="5383" max="5632" width="9.109375" style="69"/>
    <col min="5633" max="5633" width="32" style="69" customWidth="1"/>
    <col min="5634" max="5634" width="10.33203125" style="69" bestFit="1" customWidth="1"/>
    <col min="5635" max="5638" width="0" style="69" hidden="1" customWidth="1"/>
    <col min="5639" max="5888" width="9.109375" style="69"/>
    <col min="5889" max="5889" width="32" style="69" customWidth="1"/>
    <col min="5890" max="5890" width="10.33203125" style="69" bestFit="1" customWidth="1"/>
    <col min="5891" max="5894" width="0" style="69" hidden="1" customWidth="1"/>
    <col min="5895" max="6144" width="9.109375" style="69"/>
    <col min="6145" max="6145" width="32" style="69" customWidth="1"/>
    <col min="6146" max="6146" width="10.33203125" style="69" bestFit="1" customWidth="1"/>
    <col min="6147" max="6150" width="0" style="69" hidden="1" customWidth="1"/>
    <col min="6151" max="6400" width="9.109375" style="69"/>
    <col min="6401" max="6401" width="32" style="69" customWidth="1"/>
    <col min="6402" max="6402" width="10.33203125" style="69" bestFit="1" customWidth="1"/>
    <col min="6403" max="6406" width="0" style="69" hidden="1" customWidth="1"/>
    <col min="6407" max="6656" width="9.109375" style="69"/>
    <col min="6657" max="6657" width="32" style="69" customWidth="1"/>
    <col min="6658" max="6658" width="10.33203125" style="69" bestFit="1" customWidth="1"/>
    <col min="6659" max="6662" width="0" style="69" hidden="1" customWidth="1"/>
    <col min="6663" max="6912" width="9.109375" style="69"/>
    <col min="6913" max="6913" width="32" style="69" customWidth="1"/>
    <col min="6914" max="6914" width="10.33203125" style="69" bestFit="1" customWidth="1"/>
    <col min="6915" max="6918" width="0" style="69" hidden="1" customWidth="1"/>
    <col min="6919" max="7168" width="9.109375" style="69"/>
    <col min="7169" max="7169" width="32" style="69" customWidth="1"/>
    <col min="7170" max="7170" width="10.33203125" style="69" bestFit="1" customWidth="1"/>
    <col min="7171" max="7174" width="0" style="69" hidden="1" customWidth="1"/>
    <col min="7175" max="7424" width="9.109375" style="69"/>
    <col min="7425" max="7425" width="32" style="69" customWidth="1"/>
    <col min="7426" max="7426" width="10.33203125" style="69" bestFit="1" customWidth="1"/>
    <col min="7427" max="7430" width="0" style="69" hidden="1" customWidth="1"/>
    <col min="7431" max="7680" width="9.109375" style="69"/>
    <col min="7681" max="7681" width="32" style="69" customWidth="1"/>
    <col min="7682" max="7682" width="10.33203125" style="69" bestFit="1" customWidth="1"/>
    <col min="7683" max="7686" width="0" style="69" hidden="1" customWidth="1"/>
    <col min="7687" max="7936" width="9.109375" style="69"/>
    <col min="7937" max="7937" width="32" style="69" customWidth="1"/>
    <col min="7938" max="7938" width="10.33203125" style="69" bestFit="1" customWidth="1"/>
    <col min="7939" max="7942" width="0" style="69" hidden="1" customWidth="1"/>
    <col min="7943" max="8192" width="9.109375" style="69"/>
    <col min="8193" max="8193" width="32" style="69" customWidth="1"/>
    <col min="8194" max="8194" width="10.33203125" style="69" bestFit="1" customWidth="1"/>
    <col min="8195" max="8198" width="0" style="69" hidden="1" customWidth="1"/>
    <col min="8199" max="8448" width="9.109375" style="69"/>
    <col min="8449" max="8449" width="32" style="69" customWidth="1"/>
    <col min="8450" max="8450" width="10.33203125" style="69" bestFit="1" customWidth="1"/>
    <col min="8451" max="8454" width="0" style="69" hidden="1" customWidth="1"/>
    <col min="8455" max="8704" width="9.109375" style="69"/>
    <col min="8705" max="8705" width="32" style="69" customWidth="1"/>
    <col min="8706" max="8706" width="10.33203125" style="69" bestFit="1" customWidth="1"/>
    <col min="8707" max="8710" width="0" style="69" hidden="1" customWidth="1"/>
    <col min="8711" max="8960" width="9.109375" style="69"/>
    <col min="8961" max="8961" width="32" style="69" customWidth="1"/>
    <col min="8962" max="8962" width="10.33203125" style="69" bestFit="1" customWidth="1"/>
    <col min="8963" max="8966" width="0" style="69" hidden="1" customWidth="1"/>
    <col min="8967" max="9216" width="9.109375" style="69"/>
    <col min="9217" max="9217" width="32" style="69" customWidth="1"/>
    <col min="9218" max="9218" width="10.33203125" style="69" bestFit="1" customWidth="1"/>
    <col min="9219" max="9222" width="0" style="69" hidden="1" customWidth="1"/>
    <col min="9223" max="9472" width="9.109375" style="69"/>
    <col min="9473" max="9473" width="32" style="69" customWidth="1"/>
    <col min="9474" max="9474" width="10.33203125" style="69" bestFit="1" customWidth="1"/>
    <col min="9475" max="9478" width="0" style="69" hidden="1" customWidth="1"/>
    <col min="9479" max="9728" width="9.109375" style="69"/>
    <col min="9729" max="9729" width="32" style="69" customWidth="1"/>
    <col min="9730" max="9730" width="10.33203125" style="69" bestFit="1" customWidth="1"/>
    <col min="9731" max="9734" width="0" style="69" hidden="1" customWidth="1"/>
    <col min="9735" max="9984" width="9.109375" style="69"/>
    <col min="9985" max="9985" width="32" style="69" customWidth="1"/>
    <col min="9986" max="9986" width="10.33203125" style="69" bestFit="1" customWidth="1"/>
    <col min="9987" max="9990" width="0" style="69" hidden="1" customWidth="1"/>
    <col min="9991" max="10240" width="9.109375" style="69"/>
    <col min="10241" max="10241" width="32" style="69" customWidth="1"/>
    <col min="10242" max="10242" width="10.33203125" style="69" bestFit="1" customWidth="1"/>
    <col min="10243" max="10246" width="0" style="69" hidden="1" customWidth="1"/>
    <col min="10247" max="10496" width="9.109375" style="69"/>
    <col min="10497" max="10497" width="32" style="69" customWidth="1"/>
    <col min="10498" max="10498" width="10.33203125" style="69" bestFit="1" customWidth="1"/>
    <col min="10499" max="10502" width="0" style="69" hidden="1" customWidth="1"/>
    <col min="10503" max="10752" width="9.109375" style="69"/>
    <col min="10753" max="10753" width="32" style="69" customWidth="1"/>
    <col min="10754" max="10754" width="10.33203125" style="69" bestFit="1" customWidth="1"/>
    <col min="10755" max="10758" width="0" style="69" hidden="1" customWidth="1"/>
    <col min="10759" max="11008" width="9.109375" style="69"/>
    <col min="11009" max="11009" width="32" style="69" customWidth="1"/>
    <col min="11010" max="11010" width="10.33203125" style="69" bestFit="1" customWidth="1"/>
    <col min="11011" max="11014" width="0" style="69" hidden="1" customWidth="1"/>
    <col min="11015" max="11264" width="9.109375" style="69"/>
    <col min="11265" max="11265" width="32" style="69" customWidth="1"/>
    <col min="11266" max="11266" width="10.33203125" style="69" bestFit="1" customWidth="1"/>
    <col min="11267" max="11270" width="0" style="69" hidden="1" customWidth="1"/>
    <col min="11271" max="11520" width="9.109375" style="69"/>
    <col min="11521" max="11521" width="32" style="69" customWidth="1"/>
    <col min="11522" max="11522" width="10.33203125" style="69" bestFit="1" customWidth="1"/>
    <col min="11523" max="11526" width="0" style="69" hidden="1" customWidth="1"/>
    <col min="11527" max="11776" width="9.109375" style="69"/>
    <col min="11777" max="11777" width="32" style="69" customWidth="1"/>
    <col min="11778" max="11778" width="10.33203125" style="69" bestFit="1" customWidth="1"/>
    <col min="11779" max="11782" width="0" style="69" hidden="1" customWidth="1"/>
    <col min="11783" max="12032" width="9.109375" style="69"/>
    <col min="12033" max="12033" width="32" style="69" customWidth="1"/>
    <col min="12034" max="12034" width="10.33203125" style="69" bestFit="1" customWidth="1"/>
    <col min="12035" max="12038" width="0" style="69" hidden="1" customWidth="1"/>
    <col min="12039" max="12288" width="9.109375" style="69"/>
    <col min="12289" max="12289" width="32" style="69" customWidth="1"/>
    <col min="12290" max="12290" width="10.33203125" style="69" bestFit="1" customWidth="1"/>
    <col min="12291" max="12294" width="0" style="69" hidden="1" customWidth="1"/>
    <col min="12295" max="12544" width="9.109375" style="69"/>
    <col min="12545" max="12545" width="32" style="69" customWidth="1"/>
    <col min="12546" max="12546" width="10.33203125" style="69" bestFit="1" customWidth="1"/>
    <col min="12547" max="12550" width="0" style="69" hidden="1" customWidth="1"/>
    <col min="12551" max="12800" width="9.109375" style="69"/>
    <col min="12801" max="12801" width="32" style="69" customWidth="1"/>
    <col min="12802" max="12802" width="10.33203125" style="69" bestFit="1" customWidth="1"/>
    <col min="12803" max="12806" width="0" style="69" hidden="1" customWidth="1"/>
    <col min="12807" max="13056" width="9.109375" style="69"/>
    <col min="13057" max="13057" width="32" style="69" customWidth="1"/>
    <col min="13058" max="13058" width="10.33203125" style="69" bestFit="1" customWidth="1"/>
    <col min="13059" max="13062" width="0" style="69" hidden="1" customWidth="1"/>
    <col min="13063" max="13312" width="9.109375" style="69"/>
    <col min="13313" max="13313" width="32" style="69" customWidth="1"/>
    <col min="13314" max="13314" width="10.33203125" style="69" bestFit="1" customWidth="1"/>
    <col min="13315" max="13318" width="0" style="69" hidden="1" customWidth="1"/>
    <col min="13319" max="13568" width="9.109375" style="69"/>
    <col min="13569" max="13569" width="32" style="69" customWidth="1"/>
    <col min="13570" max="13570" width="10.33203125" style="69" bestFit="1" customWidth="1"/>
    <col min="13571" max="13574" width="0" style="69" hidden="1" customWidth="1"/>
    <col min="13575" max="13824" width="9.109375" style="69"/>
    <col min="13825" max="13825" width="32" style="69" customWidth="1"/>
    <col min="13826" max="13826" width="10.33203125" style="69" bestFit="1" customWidth="1"/>
    <col min="13827" max="13830" width="0" style="69" hidden="1" customWidth="1"/>
    <col min="13831" max="14080" width="9.109375" style="69"/>
    <col min="14081" max="14081" width="32" style="69" customWidth="1"/>
    <col min="14082" max="14082" width="10.33203125" style="69" bestFit="1" customWidth="1"/>
    <col min="14083" max="14086" width="0" style="69" hidden="1" customWidth="1"/>
    <col min="14087" max="14336" width="9.109375" style="69"/>
    <col min="14337" max="14337" width="32" style="69" customWidth="1"/>
    <col min="14338" max="14338" width="10.33203125" style="69" bestFit="1" customWidth="1"/>
    <col min="14339" max="14342" width="0" style="69" hidden="1" customWidth="1"/>
    <col min="14343" max="14592" width="9.109375" style="69"/>
    <col min="14593" max="14593" width="32" style="69" customWidth="1"/>
    <col min="14594" max="14594" width="10.33203125" style="69" bestFit="1" customWidth="1"/>
    <col min="14595" max="14598" width="0" style="69" hidden="1" customWidth="1"/>
    <col min="14599" max="14848" width="9.109375" style="69"/>
    <col min="14849" max="14849" width="32" style="69" customWidth="1"/>
    <col min="14850" max="14850" width="10.33203125" style="69" bestFit="1" customWidth="1"/>
    <col min="14851" max="14854" width="0" style="69" hidden="1" customWidth="1"/>
    <col min="14855" max="15104" width="9.109375" style="69"/>
    <col min="15105" max="15105" width="32" style="69" customWidth="1"/>
    <col min="15106" max="15106" width="10.33203125" style="69" bestFit="1" customWidth="1"/>
    <col min="15107" max="15110" width="0" style="69" hidden="1" customWidth="1"/>
    <col min="15111" max="15360" width="9.109375" style="69"/>
    <col min="15361" max="15361" width="32" style="69" customWidth="1"/>
    <col min="15362" max="15362" width="10.33203125" style="69" bestFit="1" customWidth="1"/>
    <col min="15363" max="15366" width="0" style="69" hidden="1" customWidth="1"/>
    <col min="15367" max="15616" width="9.109375" style="69"/>
    <col min="15617" max="15617" width="32" style="69" customWidth="1"/>
    <col min="15618" max="15618" width="10.33203125" style="69" bestFit="1" customWidth="1"/>
    <col min="15619" max="15622" width="0" style="69" hidden="1" customWidth="1"/>
    <col min="15623" max="15872" width="9.109375" style="69"/>
    <col min="15873" max="15873" width="32" style="69" customWidth="1"/>
    <col min="15874" max="15874" width="10.33203125" style="69" bestFit="1" customWidth="1"/>
    <col min="15875" max="15878" width="0" style="69" hidden="1" customWidth="1"/>
    <col min="15879" max="16128" width="9.109375" style="69"/>
    <col min="16129" max="16129" width="32" style="69" customWidth="1"/>
    <col min="16130" max="16130" width="10.33203125" style="69" bestFit="1" customWidth="1"/>
    <col min="16131" max="16134" width="0" style="69" hidden="1" customWidth="1"/>
    <col min="16135" max="16384" width="9.109375" style="69"/>
  </cols>
  <sheetData>
    <row r="1" spans="1:6" ht="12" x14ac:dyDescent="0.25">
      <c r="A1" s="68" t="s">
        <v>48</v>
      </c>
    </row>
    <row r="3" spans="1:6" ht="12" x14ac:dyDescent="0.25">
      <c r="A3" s="69" t="s">
        <v>49</v>
      </c>
      <c r="B3" s="70">
        <f>'TEAM DETAIL'!E25</f>
        <v>0</v>
      </c>
    </row>
    <row r="4" spans="1:6" x14ac:dyDescent="0.2">
      <c r="B4" s="71"/>
    </row>
    <row r="5" spans="1:6" ht="12" x14ac:dyDescent="0.25">
      <c r="A5" s="72" t="s">
        <v>50</v>
      </c>
      <c r="B5" s="71"/>
      <c r="E5" s="73"/>
    </row>
    <row r="6" spans="1:6" x14ac:dyDescent="0.2">
      <c r="B6" s="71"/>
      <c r="E6" s="73"/>
    </row>
    <row r="7" spans="1:6" x14ac:dyDescent="0.2">
      <c r="B7" s="71"/>
    </row>
    <row r="8" spans="1:6" x14ac:dyDescent="0.2">
      <c r="B8" s="71"/>
    </row>
    <row r="9" spans="1:6" x14ac:dyDescent="0.2">
      <c r="B9" s="71"/>
    </row>
    <row r="10" spans="1:6" x14ac:dyDescent="0.2">
      <c r="B10" s="71"/>
    </row>
    <row r="11" spans="1:6" x14ac:dyDescent="0.2">
      <c r="B11" s="71"/>
    </row>
    <row r="12" spans="1:6" x14ac:dyDescent="0.2">
      <c r="B12" s="71"/>
    </row>
    <row r="13" spans="1:6" ht="12" x14ac:dyDescent="0.25">
      <c r="A13" s="72" t="s">
        <v>51</v>
      </c>
      <c r="B13" s="70">
        <f>SUM(B6:B12)</f>
        <v>0</v>
      </c>
    </row>
    <row r="14" spans="1:6" ht="12" x14ac:dyDescent="0.25">
      <c r="B14" s="71"/>
      <c r="C14" s="72" t="s">
        <v>52</v>
      </c>
      <c r="D14" s="72" t="s">
        <v>53</v>
      </c>
      <c r="E14" s="72" t="s">
        <v>20</v>
      </c>
    </row>
    <row r="15" spans="1:6" ht="12.6" thickBot="1" x14ac:dyDescent="0.3">
      <c r="A15" s="72" t="s">
        <v>65</v>
      </c>
      <c r="B15" s="74">
        <f>B3-B13</f>
        <v>0</v>
      </c>
      <c r="C15" s="75">
        <f>'[2]Transaction Journal'!H58</f>
        <v>0</v>
      </c>
      <c r="D15" s="70">
        <f>C15-B15</f>
        <v>0</v>
      </c>
      <c r="E15" s="70">
        <f>C15-D15</f>
        <v>0</v>
      </c>
    </row>
    <row r="16" spans="1:6" x14ac:dyDescent="0.2">
      <c r="B16" s="71"/>
      <c r="E16" s="71">
        <f>E15/17</f>
        <v>0</v>
      </c>
      <c r="F16" s="69" t="s">
        <v>54</v>
      </c>
    </row>
    <row r="17" spans="1:9" ht="12" hidden="1" x14ac:dyDescent="0.25">
      <c r="A17" s="72" t="s">
        <v>64</v>
      </c>
      <c r="B17" s="70">
        <f>'2024-2025'!K41</f>
        <v>0</v>
      </c>
      <c r="E17" s="71"/>
      <c r="G17" s="206" t="s">
        <v>66</v>
      </c>
    </row>
    <row r="18" spans="1:9" ht="12" hidden="1" x14ac:dyDescent="0.25">
      <c r="A18" s="107" t="s">
        <v>63</v>
      </c>
      <c r="B18" s="108">
        <f>B15</f>
        <v>0</v>
      </c>
      <c r="C18" s="109"/>
      <c r="D18" s="109"/>
      <c r="E18" s="109"/>
      <c r="F18" s="109"/>
      <c r="G18" s="110">
        <f>B18/19</f>
        <v>0</v>
      </c>
    </row>
    <row r="19" spans="1:9" ht="12" hidden="1" x14ac:dyDescent="0.25">
      <c r="A19" s="111" t="s">
        <v>69</v>
      </c>
      <c r="B19" s="112">
        <f>B17-B18</f>
        <v>0</v>
      </c>
      <c r="C19" s="72"/>
      <c r="D19" s="72"/>
      <c r="E19" s="72"/>
      <c r="F19" s="72"/>
      <c r="G19" s="113"/>
    </row>
    <row r="20" spans="1:9" ht="12" hidden="1" x14ac:dyDescent="0.25">
      <c r="A20" s="111"/>
      <c r="B20" s="112"/>
      <c r="C20" s="106"/>
      <c r="D20" s="106"/>
      <c r="E20" s="106"/>
      <c r="F20" s="106"/>
      <c r="G20" s="114"/>
    </row>
    <row r="21" spans="1:9" ht="12" hidden="1" x14ac:dyDescent="0.25">
      <c r="A21" s="115"/>
      <c r="B21" s="116"/>
      <c r="C21" s="117"/>
      <c r="D21" s="117"/>
      <c r="E21" s="117"/>
      <c r="F21" s="117"/>
      <c r="G21" s="118"/>
      <c r="H21" s="76"/>
    </row>
    <row r="22" spans="1:9" ht="12" hidden="1" x14ac:dyDescent="0.25">
      <c r="A22" s="72"/>
      <c r="B22" s="72"/>
      <c r="C22" s="72"/>
      <c r="D22" s="72"/>
      <c r="E22" s="72"/>
      <c r="F22" s="72"/>
      <c r="G22" s="76"/>
      <c r="H22" s="76"/>
    </row>
    <row r="23" spans="1:9" ht="12" x14ac:dyDescent="0.25">
      <c r="A23" s="72"/>
      <c r="B23" s="72"/>
      <c r="C23" s="72"/>
      <c r="D23" s="72"/>
      <c r="E23" s="72"/>
      <c r="F23" s="72"/>
      <c r="G23" s="76"/>
      <c r="H23" s="76"/>
    </row>
    <row r="24" spans="1:9" ht="12" x14ac:dyDescent="0.25">
      <c r="A24" s="72"/>
      <c r="B24" s="72"/>
      <c r="C24" s="72"/>
      <c r="D24" s="72"/>
      <c r="E24" s="72"/>
      <c r="F24" s="72"/>
      <c r="G24" s="76"/>
      <c r="H24" s="76"/>
    </row>
    <row r="25" spans="1:9" ht="12" x14ac:dyDescent="0.25">
      <c r="A25" s="72"/>
      <c r="B25" s="72"/>
      <c r="C25" s="72"/>
      <c r="D25" s="72"/>
      <c r="E25" s="72"/>
      <c r="F25" s="72"/>
      <c r="G25" s="76"/>
      <c r="H25" s="76"/>
    </row>
    <row r="26" spans="1:9" ht="12" x14ac:dyDescent="0.25">
      <c r="A26" s="72"/>
      <c r="B26" s="72"/>
      <c r="C26" s="72"/>
      <c r="D26" s="72"/>
      <c r="E26" s="72"/>
      <c r="F26" s="72"/>
      <c r="G26" s="76"/>
      <c r="H26" s="76"/>
      <c r="I26" s="76"/>
    </row>
    <row r="27" spans="1:9" ht="12" x14ac:dyDescent="0.25">
      <c r="A27" s="72"/>
      <c r="B27" s="72"/>
      <c r="C27" s="72"/>
      <c r="D27" s="72"/>
      <c r="E27" s="72"/>
      <c r="F27" s="72"/>
      <c r="G27" s="76"/>
      <c r="H27" s="76"/>
    </row>
    <row r="28" spans="1:9" ht="12" x14ac:dyDescent="0.25">
      <c r="A28" s="72"/>
      <c r="B28" s="72"/>
      <c r="C28" s="72"/>
      <c r="D28" s="72"/>
      <c r="E28" s="72"/>
      <c r="F28" s="72"/>
      <c r="G28" s="76"/>
      <c r="H28" s="76"/>
    </row>
    <row r="29" spans="1:9" x14ac:dyDescent="0.2">
      <c r="G29" s="91"/>
      <c r="H29" s="91"/>
    </row>
    <row r="30" spans="1:9" x14ac:dyDescent="0.2">
      <c r="G30" s="91"/>
      <c r="H30" s="91"/>
    </row>
    <row r="31" spans="1:9" x14ac:dyDescent="0.2">
      <c r="G31" s="77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7030A0"/>
    <pageSetUpPr fitToPage="1"/>
  </sheetPr>
  <dimension ref="A1:F35"/>
  <sheetViews>
    <sheetView zoomScale="90" zoomScaleNormal="90" workbookViewId="0">
      <selection activeCell="D8" sqref="D8"/>
    </sheetView>
  </sheetViews>
  <sheetFormatPr defaultColWidth="9.109375" defaultRowHeight="15" x14ac:dyDescent="0.25"/>
  <cols>
    <col min="1" max="1" width="12" style="92" customWidth="1"/>
    <col min="2" max="2" width="16.33203125" style="92" bestFit="1" customWidth="1"/>
    <col min="3" max="3" width="15.44140625" style="92" bestFit="1" customWidth="1"/>
    <col min="4" max="4" width="21.33203125" style="92" bestFit="1" customWidth="1"/>
    <col min="5" max="5" width="19.109375" style="92" customWidth="1"/>
    <col min="6" max="6" width="19.88671875" style="92" bestFit="1" customWidth="1"/>
    <col min="7" max="16384" width="9.109375" style="92"/>
  </cols>
  <sheetData>
    <row r="1" spans="1:6" ht="15.6" thickBot="1" x14ac:dyDescent="0.3"/>
    <row r="2" spans="1:6" ht="15.6" x14ac:dyDescent="0.3">
      <c r="A2" s="310" t="s">
        <v>70</v>
      </c>
      <c r="B2" s="311"/>
      <c r="C2" s="311"/>
      <c r="D2" s="311"/>
      <c r="E2" s="311"/>
      <c r="F2" s="312"/>
    </row>
    <row r="3" spans="1:6" ht="15.6" thickBot="1" x14ac:dyDescent="0.3">
      <c r="A3" s="313"/>
      <c r="B3" s="314"/>
      <c r="C3" s="314"/>
      <c r="D3" s="314"/>
      <c r="E3" s="314"/>
      <c r="F3" s="315"/>
    </row>
    <row r="4" spans="1:6" ht="47.4" thickBot="1" x14ac:dyDescent="0.35">
      <c r="A4" s="224" t="s">
        <v>13</v>
      </c>
      <c r="B4" s="225" t="s">
        <v>19</v>
      </c>
      <c r="C4" s="225" t="s">
        <v>14</v>
      </c>
      <c r="D4" s="226" t="s">
        <v>110</v>
      </c>
      <c r="E4" s="227" t="s">
        <v>111</v>
      </c>
      <c r="F4" s="227" t="s">
        <v>89</v>
      </c>
    </row>
    <row r="5" spans="1:6" x14ac:dyDescent="0.25">
      <c r="A5" s="167"/>
      <c r="B5" s="214"/>
      <c r="C5" s="214"/>
      <c r="D5" s="214"/>
      <c r="E5" s="168"/>
      <c r="F5" s="228"/>
    </row>
    <row r="6" spans="1:6" x14ac:dyDescent="0.25">
      <c r="A6" s="163"/>
      <c r="B6" s="93"/>
      <c r="C6" s="93"/>
      <c r="D6" s="93"/>
      <c r="E6" s="169"/>
      <c r="F6" s="229"/>
    </row>
    <row r="7" spans="1:6" x14ac:dyDescent="0.25">
      <c r="A7" s="163"/>
      <c r="B7" s="93"/>
      <c r="C7" s="93"/>
      <c r="D7" s="93"/>
      <c r="E7" s="169"/>
      <c r="F7" s="229"/>
    </row>
    <row r="8" spans="1:6" x14ac:dyDescent="0.25">
      <c r="A8" s="163"/>
      <c r="B8" s="93"/>
      <c r="C8" s="93"/>
      <c r="D8" s="93"/>
      <c r="E8" s="169"/>
      <c r="F8" s="229"/>
    </row>
    <row r="9" spans="1:6" x14ac:dyDescent="0.25">
      <c r="A9" s="163"/>
      <c r="B9" s="93"/>
      <c r="C9" s="93"/>
      <c r="D9" s="93"/>
      <c r="E9" s="169"/>
      <c r="F9" s="229"/>
    </row>
    <row r="10" spans="1:6" x14ac:dyDescent="0.25">
      <c r="A10" s="163"/>
      <c r="B10" s="93"/>
      <c r="C10" s="93"/>
      <c r="D10" s="93"/>
      <c r="E10" s="169"/>
      <c r="F10" s="229"/>
    </row>
    <row r="11" spans="1:6" x14ac:dyDescent="0.25">
      <c r="A11" s="163"/>
      <c r="B11" s="93"/>
      <c r="C11" s="93"/>
      <c r="D11" s="93"/>
      <c r="E11" s="169"/>
      <c r="F11" s="229"/>
    </row>
    <row r="12" spans="1:6" x14ac:dyDescent="0.25">
      <c r="A12" s="163"/>
      <c r="B12" s="93"/>
      <c r="C12" s="93"/>
      <c r="D12" s="93"/>
      <c r="E12" s="169"/>
      <c r="F12" s="229"/>
    </row>
    <row r="13" spans="1:6" x14ac:dyDescent="0.25">
      <c r="A13" s="163"/>
      <c r="B13" s="93"/>
      <c r="C13" s="93"/>
      <c r="D13" s="93"/>
      <c r="E13" s="169"/>
      <c r="F13" s="229"/>
    </row>
    <row r="14" spans="1:6" x14ac:dyDescent="0.25">
      <c r="A14" s="163"/>
      <c r="B14" s="93"/>
      <c r="C14" s="93"/>
      <c r="D14" s="93"/>
      <c r="E14" s="169"/>
      <c r="F14" s="229"/>
    </row>
    <row r="15" spans="1:6" x14ac:dyDescent="0.25">
      <c r="A15" s="163"/>
      <c r="B15" s="93"/>
      <c r="C15" s="93"/>
      <c r="D15" s="93"/>
      <c r="E15" s="169"/>
      <c r="F15" s="229"/>
    </row>
    <row r="16" spans="1:6" x14ac:dyDescent="0.25">
      <c r="A16" s="163"/>
      <c r="B16" s="93"/>
      <c r="C16" s="93"/>
      <c r="D16" s="93"/>
      <c r="E16" s="169"/>
      <c r="F16" s="229"/>
    </row>
    <row r="17" spans="1:6" x14ac:dyDescent="0.25">
      <c r="A17" s="163"/>
      <c r="B17" s="93"/>
      <c r="C17" s="93"/>
      <c r="D17" s="93"/>
      <c r="E17" s="169"/>
      <c r="F17" s="229"/>
    </row>
    <row r="18" spans="1:6" x14ac:dyDescent="0.25">
      <c r="A18" s="163"/>
      <c r="B18" s="93"/>
      <c r="C18" s="93"/>
      <c r="D18" s="93"/>
      <c r="E18" s="169"/>
      <c r="F18" s="229"/>
    </row>
    <row r="19" spans="1:6" x14ac:dyDescent="0.25">
      <c r="A19" s="163"/>
      <c r="B19" s="93"/>
      <c r="C19" s="93"/>
      <c r="D19" s="93"/>
      <c r="E19" s="169"/>
      <c r="F19" s="229"/>
    </row>
    <row r="20" spans="1:6" x14ac:dyDescent="0.25">
      <c r="A20" s="163"/>
      <c r="B20" s="93"/>
      <c r="C20" s="93"/>
      <c r="D20" s="93"/>
      <c r="E20" s="169"/>
      <c r="F20" s="229"/>
    </row>
    <row r="21" spans="1:6" x14ac:dyDescent="0.25">
      <c r="A21" s="163"/>
      <c r="B21" s="93"/>
      <c r="C21" s="93"/>
      <c r="D21" s="93"/>
      <c r="E21" s="169"/>
      <c r="F21" s="229"/>
    </row>
    <row r="22" spans="1:6" x14ac:dyDescent="0.25">
      <c r="A22" s="163"/>
      <c r="B22" s="93"/>
      <c r="C22" s="93"/>
      <c r="D22" s="93"/>
      <c r="E22" s="169"/>
      <c r="F22" s="229"/>
    </row>
    <row r="23" spans="1:6" x14ac:dyDescent="0.25">
      <c r="A23" s="163"/>
      <c r="B23" s="93"/>
      <c r="C23" s="93"/>
      <c r="D23" s="93"/>
      <c r="E23" s="169"/>
      <c r="F23" s="229"/>
    </row>
    <row r="24" spans="1:6" ht="15.6" thickBot="1" x14ac:dyDescent="0.3">
      <c r="A24" s="163"/>
      <c r="B24" s="93"/>
      <c r="C24" s="93"/>
      <c r="D24" s="93"/>
      <c r="E24" s="186"/>
      <c r="F24" s="229"/>
    </row>
    <row r="25" spans="1:6" ht="15.6" thickBot="1" x14ac:dyDescent="0.3">
      <c r="A25" s="164"/>
      <c r="B25" s="165"/>
      <c r="C25" s="165"/>
      <c r="D25" s="165"/>
      <c r="E25" s="222">
        <f>SUM(E5:E24)</f>
        <v>0</v>
      </c>
      <c r="F25" s="230"/>
    </row>
    <row r="26" spans="1:6" x14ac:dyDescent="0.25">
      <c r="C26" s="92" t="s">
        <v>90</v>
      </c>
      <c r="E26" s="231"/>
      <c r="F26" s="92" t="s">
        <v>112</v>
      </c>
    </row>
    <row r="27" spans="1:6" x14ac:dyDescent="0.25">
      <c r="C27" s="92" t="s">
        <v>91</v>
      </c>
      <c r="E27" s="187">
        <f>E26-E25</f>
        <v>0</v>
      </c>
    </row>
    <row r="28" spans="1:6" x14ac:dyDescent="0.25">
      <c r="E28" s="187"/>
    </row>
    <row r="35" spans="6:6" ht="15.6" x14ac:dyDescent="0.3">
      <c r="F35" s="223"/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1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58"/>
  <sheetViews>
    <sheetView topLeftCell="A29" workbookViewId="0">
      <selection activeCell="C46" sqref="C46"/>
    </sheetView>
  </sheetViews>
  <sheetFormatPr defaultColWidth="9.109375" defaultRowHeight="11.4" x14ac:dyDescent="0.2"/>
  <cols>
    <col min="1" max="1" width="17.44140625" style="95" bestFit="1" customWidth="1"/>
    <col min="2" max="2" width="18.6640625" style="95" bestFit="1" customWidth="1"/>
    <col min="3" max="3" width="28.109375" style="95" bestFit="1" customWidth="1"/>
    <col min="4" max="4" width="4.6640625" style="95" customWidth="1"/>
    <col min="5" max="5" width="32" style="95" bestFit="1" customWidth="1"/>
    <col min="6" max="7" width="18.44140625" style="95" customWidth="1"/>
    <col min="8" max="8" width="16.33203125" style="95" customWidth="1"/>
    <col min="9" max="16384" width="9.109375" style="95"/>
  </cols>
  <sheetData>
    <row r="1" spans="1:8" ht="12" thickBot="1" x14ac:dyDescent="0.25"/>
    <row r="2" spans="1:8" ht="60.6" thickBot="1" x14ac:dyDescent="0.3">
      <c r="A2" s="96" t="s">
        <v>57</v>
      </c>
      <c r="B2" s="96" t="s">
        <v>58</v>
      </c>
      <c r="C2" s="96" t="s">
        <v>99</v>
      </c>
      <c r="E2" s="170" t="s">
        <v>88</v>
      </c>
      <c r="F2" s="171" t="s">
        <v>61</v>
      </c>
      <c r="G2" s="171" t="s">
        <v>98</v>
      </c>
      <c r="H2" s="233" t="s">
        <v>113</v>
      </c>
    </row>
    <row r="3" spans="1:8" x14ac:dyDescent="0.2">
      <c r="A3" s="176"/>
      <c r="B3" s="172"/>
      <c r="C3" s="172"/>
      <c r="E3" s="176"/>
      <c r="F3" s="182"/>
      <c r="G3" s="211"/>
      <c r="H3" s="188">
        <f>F3*125</f>
        <v>0</v>
      </c>
    </row>
    <row r="4" spans="1:8" x14ac:dyDescent="0.2">
      <c r="A4" s="173"/>
      <c r="B4" s="94"/>
      <c r="C4" s="94"/>
      <c r="E4" s="173"/>
      <c r="F4" s="97"/>
      <c r="G4" s="212"/>
      <c r="H4" s="177">
        <f t="shared" ref="H4:H25" si="0">F4*125</f>
        <v>0</v>
      </c>
    </row>
    <row r="5" spans="1:8" x14ac:dyDescent="0.2">
      <c r="A5" s="173"/>
      <c r="B5" s="94"/>
      <c r="C5" s="94"/>
      <c r="E5" s="173"/>
      <c r="F5" s="97"/>
      <c r="G5" s="212"/>
      <c r="H5" s="177">
        <f t="shared" si="0"/>
        <v>0</v>
      </c>
    </row>
    <row r="6" spans="1:8" x14ac:dyDescent="0.2">
      <c r="A6" s="173"/>
      <c r="B6" s="94"/>
      <c r="C6" s="94"/>
      <c r="E6" s="173"/>
      <c r="F6" s="97"/>
      <c r="G6" s="212"/>
      <c r="H6" s="177">
        <f t="shared" si="0"/>
        <v>0</v>
      </c>
    </row>
    <row r="7" spans="1:8" x14ac:dyDescent="0.2">
      <c r="A7" s="173"/>
      <c r="B7" s="94"/>
      <c r="C7" s="94"/>
      <c r="E7" s="173"/>
      <c r="F7" s="97"/>
      <c r="G7" s="212"/>
      <c r="H7" s="177">
        <f t="shared" si="0"/>
        <v>0</v>
      </c>
    </row>
    <row r="8" spans="1:8" x14ac:dyDescent="0.2">
      <c r="A8" s="173"/>
      <c r="B8" s="94"/>
      <c r="C8" s="94"/>
      <c r="E8" s="173"/>
      <c r="F8" s="97"/>
      <c r="G8" s="212"/>
      <c r="H8" s="177">
        <f t="shared" si="0"/>
        <v>0</v>
      </c>
    </row>
    <row r="9" spans="1:8" x14ac:dyDescent="0.2">
      <c r="A9" s="173"/>
      <c r="B9" s="94"/>
      <c r="C9" s="94"/>
      <c r="E9" s="173"/>
      <c r="F9" s="97"/>
      <c r="G9" s="212"/>
      <c r="H9" s="177">
        <f>F9*125</f>
        <v>0</v>
      </c>
    </row>
    <row r="10" spans="1:8" x14ac:dyDescent="0.2">
      <c r="A10" s="173"/>
      <c r="B10" s="94"/>
      <c r="C10" s="94"/>
      <c r="E10" s="173"/>
      <c r="F10" s="97"/>
      <c r="G10" s="212"/>
      <c r="H10" s="177">
        <f t="shared" si="0"/>
        <v>0</v>
      </c>
    </row>
    <row r="11" spans="1:8" x14ac:dyDescent="0.2">
      <c r="A11" s="173"/>
      <c r="B11" s="94"/>
      <c r="C11" s="94"/>
      <c r="E11" s="173"/>
      <c r="F11" s="97"/>
      <c r="G11" s="212"/>
      <c r="H11" s="177">
        <v>0</v>
      </c>
    </row>
    <row r="12" spans="1:8" x14ac:dyDescent="0.2">
      <c r="A12" s="173"/>
      <c r="B12" s="94"/>
      <c r="C12" s="94"/>
      <c r="E12" s="173"/>
      <c r="F12" s="97"/>
      <c r="G12" s="212"/>
      <c r="H12" s="177">
        <f t="shared" si="0"/>
        <v>0</v>
      </c>
    </row>
    <row r="13" spans="1:8" x14ac:dyDescent="0.2">
      <c r="A13" s="173"/>
      <c r="B13" s="94"/>
      <c r="C13" s="94"/>
      <c r="E13" s="173"/>
      <c r="F13" s="97"/>
      <c r="G13" s="212"/>
      <c r="H13" s="177">
        <f t="shared" si="0"/>
        <v>0</v>
      </c>
    </row>
    <row r="14" spans="1:8" x14ac:dyDescent="0.2">
      <c r="A14" s="173"/>
      <c r="B14" s="94"/>
      <c r="C14" s="94"/>
      <c r="E14" s="173"/>
      <c r="F14" s="97"/>
      <c r="G14" s="212"/>
      <c r="H14" s="177">
        <f t="shared" si="0"/>
        <v>0</v>
      </c>
    </row>
    <row r="15" spans="1:8" x14ac:dyDescent="0.2">
      <c r="A15" s="173"/>
      <c r="B15" s="94"/>
      <c r="C15" s="94"/>
      <c r="E15" s="173"/>
      <c r="F15" s="97"/>
      <c r="G15" s="212"/>
      <c r="H15" s="177">
        <f t="shared" si="0"/>
        <v>0</v>
      </c>
    </row>
    <row r="16" spans="1:8" x14ac:dyDescent="0.2">
      <c r="A16" s="173"/>
      <c r="B16" s="94"/>
      <c r="C16" s="94"/>
      <c r="E16" s="173"/>
      <c r="F16" s="97"/>
      <c r="G16" s="212"/>
      <c r="H16" s="177">
        <f>F16*125</f>
        <v>0</v>
      </c>
    </row>
    <row r="17" spans="1:10" x14ac:dyDescent="0.2">
      <c r="A17" s="173"/>
      <c r="B17" s="94"/>
      <c r="C17" s="94"/>
      <c r="E17" s="173"/>
      <c r="F17" s="97"/>
      <c r="G17" s="212"/>
      <c r="H17" s="177">
        <f t="shared" si="0"/>
        <v>0</v>
      </c>
    </row>
    <row r="18" spans="1:10" x14ac:dyDescent="0.2">
      <c r="A18" s="173"/>
      <c r="B18" s="94"/>
      <c r="C18" s="94"/>
      <c r="E18" s="173"/>
      <c r="F18" s="97"/>
      <c r="G18" s="212"/>
      <c r="H18" s="177">
        <f t="shared" si="0"/>
        <v>0</v>
      </c>
    </row>
    <row r="19" spans="1:10" x14ac:dyDescent="0.2">
      <c r="A19" s="173"/>
      <c r="B19" s="94"/>
      <c r="C19" s="94"/>
      <c r="E19" s="173"/>
      <c r="F19" s="97"/>
      <c r="G19" s="212"/>
      <c r="H19" s="177">
        <f t="shared" si="0"/>
        <v>0</v>
      </c>
    </row>
    <row r="20" spans="1:10" x14ac:dyDescent="0.2">
      <c r="A20" s="173"/>
      <c r="B20" s="94"/>
      <c r="C20" s="94"/>
      <c r="E20" s="173"/>
      <c r="F20" s="97"/>
      <c r="G20" s="212"/>
      <c r="H20" s="177">
        <f t="shared" si="0"/>
        <v>0</v>
      </c>
    </row>
    <row r="21" spans="1:10" x14ac:dyDescent="0.2">
      <c r="A21" s="173"/>
      <c r="B21" s="94"/>
      <c r="C21" s="94"/>
      <c r="E21" s="173"/>
      <c r="F21" s="97"/>
      <c r="G21" s="212"/>
      <c r="H21" s="177">
        <f t="shared" si="0"/>
        <v>0</v>
      </c>
    </row>
    <row r="22" spans="1:10" x14ac:dyDescent="0.2">
      <c r="A22" s="173"/>
      <c r="B22" s="94"/>
      <c r="C22" s="94"/>
      <c r="E22" s="173"/>
      <c r="F22" s="97"/>
      <c r="G22" s="212"/>
      <c r="H22" s="177">
        <f t="shared" si="0"/>
        <v>0</v>
      </c>
    </row>
    <row r="23" spans="1:10" x14ac:dyDescent="0.2">
      <c r="A23" s="173"/>
      <c r="B23" s="94"/>
      <c r="C23" s="94"/>
      <c r="E23" s="173"/>
      <c r="F23" s="97"/>
      <c r="G23" s="212"/>
      <c r="H23" s="177">
        <f t="shared" si="0"/>
        <v>0</v>
      </c>
    </row>
    <row r="24" spans="1:10" x14ac:dyDescent="0.2">
      <c r="A24" s="173"/>
      <c r="B24" s="94"/>
      <c r="C24" s="94"/>
      <c r="E24" s="173"/>
      <c r="F24" s="97"/>
      <c r="G24" s="212"/>
      <c r="H24" s="177">
        <f t="shared" si="0"/>
        <v>0</v>
      </c>
    </row>
    <row r="25" spans="1:10" x14ac:dyDescent="0.2">
      <c r="A25" s="173"/>
      <c r="B25" s="94"/>
      <c r="C25" s="94"/>
      <c r="E25" s="173"/>
      <c r="F25" s="97"/>
      <c r="G25" s="212"/>
      <c r="H25" s="177">
        <f t="shared" si="0"/>
        <v>0</v>
      </c>
    </row>
    <row r="26" spans="1:10" ht="12.6" thickBot="1" x14ac:dyDescent="0.3">
      <c r="A26" s="174"/>
      <c r="B26" s="175"/>
      <c r="C26" s="178"/>
      <c r="E26" s="174"/>
      <c r="F26" s="101">
        <f>SUM(F3:F25)</f>
        <v>0</v>
      </c>
      <c r="G26" s="213"/>
      <c r="H26" s="185">
        <f>SUM(H3:H25)</f>
        <v>0</v>
      </c>
      <c r="I26" s="100"/>
    </row>
    <row r="27" spans="1:10" ht="12.6" thickBot="1" x14ac:dyDescent="0.3">
      <c r="A27" s="179" t="s">
        <v>59</v>
      </c>
      <c r="B27" s="172"/>
      <c r="C27" s="172"/>
      <c r="H27" s="184"/>
      <c r="I27" s="184"/>
      <c r="J27" s="184"/>
    </row>
    <row r="28" spans="1:10" ht="12.6" thickBot="1" x14ac:dyDescent="0.3">
      <c r="A28" s="238" t="s">
        <v>60</v>
      </c>
      <c r="B28" s="236" t="s">
        <v>61</v>
      </c>
      <c r="C28" s="237" t="s">
        <v>62</v>
      </c>
      <c r="E28" s="170" t="s">
        <v>107</v>
      </c>
      <c r="F28" s="171" t="s">
        <v>61</v>
      </c>
      <c r="G28" s="171" t="s">
        <v>98</v>
      </c>
      <c r="H28" s="232" t="s">
        <v>62</v>
      </c>
    </row>
    <row r="29" spans="1:10" x14ac:dyDescent="0.2">
      <c r="A29" s="234"/>
      <c r="B29" s="97"/>
      <c r="C29" s="98">
        <f t="shared" ref="C29:C48" si="1">B29*125</f>
        <v>0</v>
      </c>
      <c r="E29" s="176"/>
      <c r="F29" s="182"/>
      <c r="G29" s="211"/>
      <c r="H29" s="188">
        <f>F29*125</f>
        <v>0</v>
      </c>
    </row>
    <row r="30" spans="1:10" x14ac:dyDescent="0.2">
      <c r="A30" s="173"/>
      <c r="B30" s="97"/>
      <c r="C30" s="98">
        <f t="shared" si="1"/>
        <v>0</v>
      </c>
      <c r="E30" s="173"/>
      <c r="F30" s="97"/>
      <c r="G30" s="212"/>
      <c r="H30" s="177">
        <f t="shared" ref="H30:H34" si="2">F30*125</f>
        <v>0</v>
      </c>
    </row>
    <row r="31" spans="1:10" x14ac:dyDescent="0.2">
      <c r="A31" s="173"/>
      <c r="B31" s="97"/>
      <c r="C31" s="98">
        <f t="shared" si="1"/>
        <v>0</v>
      </c>
      <c r="E31" s="173"/>
      <c r="F31" s="97"/>
      <c r="G31" s="212"/>
      <c r="H31" s="177">
        <f t="shared" si="2"/>
        <v>0</v>
      </c>
    </row>
    <row r="32" spans="1:10" x14ac:dyDescent="0.2">
      <c r="A32" s="173"/>
      <c r="B32" s="97"/>
      <c r="C32" s="98">
        <f t="shared" si="1"/>
        <v>0</v>
      </c>
      <c r="E32" s="173"/>
      <c r="F32" s="97"/>
      <c r="G32" s="212"/>
      <c r="H32" s="177">
        <f t="shared" si="2"/>
        <v>0</v>
      </c>
    </row>
    <row r="33" spans="1:8" x14ac:dyDescent="0.2">
      <c r="A33" s="173"/>
      <c r="B33" s="97"/>
      <c r="C33" s="98">
        <f t="shared" si="1"/>
        <v>0</v>
      </c>
      <c r="E33" s="173"/>
      <c r="F33" s="97"/>
      <c r="G33" s="212"/>
      <c r="H33" s="177">
        <f t="shared" si="2"/>
        <v>0</v>
      </c>
    </row>
    <row r="34" spans="1:8" x14ac:dyDescent="0.2">
      <c r="A34" s="173"/>
      <c r="B34" s="97"/>
      <c r="C34" s="98">
        <f t="shared" si="1"/>
        <v>0</v>
      </c>
      <c r="E34" s="173"/>
      <c r="F34" s="97"/>
      <c r="G34" s="212"/>
      <c r="H34" s="177">
        <f t="shared" si="2"/>
        <v>0</v>
      </c>
    </row>
    <row r="35" spans="1:8" x14ac:dyDescent="0.2">
      <c r="A35" s="173"/>
      <c r="B35" s="97"/>
      <c r="C35" s="98">
        <f t="shared" si="1"/>
        <v>0</v>
      </c>
      <c r="E35" s="173"/>
      <c r="F35" s="97"/>
      <c r="G35" s="212"/>
      <c r="H35" s="177">
        <f>F35*125</f>
        <v>0</v>
      </c>
    </row>
    <row r="36" spans="1:8" x14ac:dyDescent="0.2">
      <c r="A36" s="173"/>
      <c r="B36" s="97"/>
      <c r="C36" s="98">
        <v>0</v>
      </c>
      <c r="E36" s="173"/>
      <c r="F36" s="97"/>
      <c r="G36" s="212"/>
      <c r="H36" s="177">
        <f t="shared" ref="H36" si="3">F36*125</f>
        <v>0</v>
      </c>
    </row>
    <row r="37" spans="1:8" x14ac:dyDescent="0.2">
      <c r="A37" s="173"/>
      <c r="B37" s="97"/>
      <c r="C37" s="98">
        <f>B37*125</f>
        <v>0</v>
      </c>
      <c r="E37" s="173"/>
      <c r="F37" s="97"/>
      <c r="G37" s="212"/>
      <c r="H37" s="177">
        <v>0</v>
      </c>
    </row>
    <row r="38" spans="1:8" x14ac:dyDescent="0.2">
      <c r="A38" s="173"/>
      <c r="B38" s="97"/>
      <c r="C38" s="98">
        <f t="shared" si="1"/>
        <v>0</v>
      </c>
      <c r="E38" s="173"/>
      <c r="F38" s="97"/>
      <c r="G38" s="212"/>
      <c r="H38" s="177">
        <f t="shared" ref="H38:H51" si="4">F38*125</f>
        <v>0</v>
      </c>
    </row>
    <row r="39" spans="1:8" x14ac:dyDescent="0.2">
      <c r="A39" s="173"/>
      <c r="B39" s="97"/>
      <c r="C39" s="98">
        <f t="shared" si="1"/>
        <v>0</v>
      </c>
      <c r="E39" s="173"/>
      <c r="F39" s="97"/>
      <c r="G39" s="212"/>
      <c r="H39" s="177">
        <f t="shared" si="4"/>
        <v>0</v>
      </c>
    </row>
    <row r="40" spans="1:8" x14ac:dyDescent="0.2">
      <c r="A40" s="173"/>
      <c r="B40" s="97"/>
      <c r="C40" s="98">
        <f t="shared" si="1"/>
        <v>0</v>
      </c>
      <c r="E40" s="173"/>
      <c r="F40" s="97"/>
      <c r="G40" s="212"/>
      <c r="H40" s="177">
        <f t="shared" si="4"/>
        <v>0</v>
      </c>
    </row>
    <row r="41" spans="1:8" x14ac:dyDescent="0.2">
      <c r="A41" s="173"/>
      <c r="B41" s="97"/>
      <c r="C41" s="98">
        <f t="shared" si="1"/>
        <v>0</v>
      </c>
      <c r="E41" s="173"/>
      <c r="F41" s="97"/>
      <c r="G41" s="212"/>
      <c r="H41" s="177">
        <f t="shared" si="4"/>
        <v>0</v>
      </c>
    </row>
    <row r="42" spans="1:8" x14ac:dyDescent="0.2">
      <c r="A42" s="173"/>
      <c r="B42" s="97"/>
      <c r="C42" s="98">
        <f t="shared" si="1"/>
        <v>0</v>
      </c>
      <c r="E42" s="173"/>
      <c r="F42" s="97"/>
      <c r="G42" s="212"/>
      <c r="H42" s="177">
        <f t="shared" si="4"/>
        <v>0</v>
      </c>
    </row>
    <row r="43" spans="1:8" x14ac:dyDescent="0.2">
      <c r="A43" s="173"/>
      <c r="B43" s="97"/>
      <c r="C43" s="98">
        <f>B43*125</f>
        <v>0</v>
      </c>
      <c r="E43" s="173"/>
      <c r="F43" s="97"/>
      <c r="G43" s="212"/>
      <c r="H43" s="177">
        <f t="shared" si="4"/>
        <v>0</v>
      </c>
    </row>
    <row r="44" spans="1:8" x14ac:dyDescent="0.2">
      <c r="A44" s="173"/>
      <c r="B44" s="235"/>
      <c r="C44" s="98">
        <f t="shared" si="1"/>
        <v>0</v>
      </c>
      <c r="E44" s="173"/>
      <c r="F44" s="97"/>
      <c r="G44" s="212"/>
      <c r="H44" s="177">
        <f t="shared" si="4"/>
        <v>0</v>
      </c>
    </row>
    <row r="45" spans="1:8" x14ac:dyDescent="0.2">
      <c r="A45" s="173"/>
      <c r="B45" s="235"/>
      <c r="C45" s="103">
        <f t="shared" si="1"/>
        <v>0</v>
      </c>
      <c r="E45" s="173"/>
      <c r="F45" s="97"/>
      <c r="G45" s="212"/>
      <c r="H45" s="177">
        <f t="shared" si="4"/>
        <v>0</v>
      </c>
    </row>
    <row r="46" spans="1:8" x14ac:dyDescent="0.2">
      <c r="A46" s="173"/>
      <c r="B46" s="97"/>
      <c r="C46" s="98">
        <f t="shared" si="1"/>
        <v>0</v>
      </c>
      <c r="E46" s="173"/>
      <c r="F46" s="97"/>
      <c r="G46" s="212"/>
      <c r="H46" s="177">
        <f t="shared" si="4"/>
        <v>0</v>
      </c>
    </row>
    <row r="47" spans="1:8" x14ac:dyDescent="0.2">
      <c r="A47" s="173"/>
      <c r="B47" s="97"/>
      <c r="C47" s="98">
        <f t="shared" si="1"/>
        <v>0</v>
      </c>
      <c r="E47" s="173"/>
      <c r="F47" s="97"/>
      <c r="G47" s="212"/>
      <c r="H47" s="177">
        <f t="shared" si="4"/>
        <v>0</v>
      </c>
    </row>
    <row r="48" spans="1:8" x14ac:dyDescent="0.2">
      <c r="A48" s="173"/>
      <c r="B48" s="97"/>
      <c r="C48" s="98">
        <f t="shared" si="1"/>
        <v>0</v>
      </c>
      <c r="E48" s="173"/>
      <c r="F48" s="97"/>
      <c r="G48" s="212"/>
      <c r="H48" s="177">
        <f t="shared" si="4"/>
        <v>0</v>
      </c>
    </row>
    <row r="49" spans="1:8" x14ac:dyDescent="0.2">
      <c r="A49" s="180"/>
      <c r="B49" s="98"/>
      <c r="C49" s="98"/>
      <c r="E49" s="173"/>
      <c r="F49" s="97"/>
      <c r="G49" s="212"/>
      <c r="H49" s="177">
        <f t="shared" si="4"/>
        <v>0</v>
      </c>
    </row>
    <row r="50" spans="1:8" s="99" customFormat="1" ht="12.6" thickBot="1" x14ac:dyDescent="0.3">
      <c r="A50" s="181" t="s">
        <v>1</v>
      </c>
      <c r="B50" s="101">
        <f>SUM(B29:B49)</f>
        <v>0</v>
      </c>
      <c r="C50" s="102">
        <f>SUM(C29:C49)</f>
        <v>0</v>
      </c>
      <c r="E50" s="173"/>
      <c r="F50" s="97"/>
      <c r="G50" s="212"/>
      <c r="H50" s="177">
        <f t="shared" si="4"/>
        <v>0</v>
      </c>
    </row>
    <row r="51" spans="1:8" x14ac:dyDescent="0.2">
      <c r="E51" s="173"/>
      <c r="F51" s="97"/>
      <c r="G51" s="212"/>
      <c r="H51" s="177">
        <f t="shared" si="4"/>
        <v>0</v>
      </c>
    </row>
    <row r="52" spans="1:8" ht="12.6" thickBot="1" x14ac:dyDescent="0.3">
      <c r="C52" s="100"/>
      <c r="E52" s="174"/>
      <c r="F52" s="101">
        <f>SUM(F29:F51)</f>
        <v>0</v>
      </c>
      <c r="G52" s="213"/>
      <c r="H52" s="185">
        <f>SUM(H29:H51)</f>
        <v>0</v>
      </c>
    </row>
    <row r="53" spans="1:8" x14ac:dyDescent="0.2">
      <c r="C53" s="100"/>
      <c r="H53" s="184"/>
    </row>
    <row r="54" spans="1:8" x14ac:dyDescent="0.2">
      <c r="C54" s="100"/>
    </row>
    <row r="55" spans="1:8" x14ac:dyDescent="0.2">
      <c r="C55" s="100"/>
    </row>
    <row r="56" spans="1:8" x14ac:dyDescent="0.2">
      <c r="C56" s="100"/>
    </row>
    <row r="57" spans="1:8" x14ac:dyDescent="0.2">
      <c r="C57" s="100"/>
    </row>
    <row r="58" spans="1:8" x14ac:dyDescent="0.2">
      <c r="C58" s="1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29"/>
  <sheetViews>
    <sheetView workbookViewId="0">
      <selection activeCell="C25" sqref="C25"/>
    </sheetView>
  </sheetViews>
  <sheetFormatPr defaultRowHeight="13.2" x14ac:dyDescent="0.25"/>
  <cols>
    <col min="1" max="1" width="32" bestFit="1" customWidth="1"/>
    <col min="2" max="2" width="16.109375" customWidth="1"/>
    <col min="6" max="6" width="14.6640625" bestFit="1" customWidth="1"/>
    <col min="7" max="7" width="25.88671875" bestFit="1" customWidth="1"/>
  </cols>
  <sheetData>
    <row r="1" spans="1:7" x14ac:dyDescent="0.25">
      <c r="A1" s="316" t="s">
        <v>114</v>
      </c>
      <c r="B1" s="316"/>
      <c r="C1" s="316"/>
      <c r="D1" s="316"/>
      <c r="E1" s="316"/>
      <c r="F1" s="316"/>
      <c r="G1" s="316"/>
    </row>
    <row r="2" spans="1:7" ht="13.8" thickBot="1" x14ac:dyDescent="0.3"/>
    <row r="3" spans="1:7" ht="24.6" thickBot="1" x14ac:dyDescent="0.3">
      <c r="A3" s="216" t="s">
        <v>100</v>
      </c>
      <c r="B3" s="216" t="s">
        <v>101</v>
      </c>
      <c r="F3" s="96" t="s">
        <v>57</v>
      </c>
      <c r="G3" s="96" t="s">
        <v>99</v>
      </c>
    </row>
    <row r="4" spans="1:7" x14ac:dyDescent="0.25">
      <c r="A4" s="95"/>
      <c r="B4" s="217"/>
      <c r="F4" s="176"/>
      <c r="G4" s="172"/>
    </row>
    <row r="5" spans="1:7" x14ac:dyDescent="0.25">
      <c r="A5" s="95"/>
      <c r="B5" s="217"/>
      <c r="F5" s="173"/>
      <c r="G5" s="94"/>
    </row>
    <row r="6" spans="1:7" x14ac:dyDescent="0.25">
      <c r="A6" s="95"/>
      <c r="B6" s="217"/>
      <c r="F6" s="173"/>
      <c r="G6" s="94"/>
    </row>
    <row r="7" spans="1:7" x14ac:dyDescent="0.25">
      <c r="A7" s="95"/>
      <c r="B7" s="217"/>
      <c r="F7" s="173"/>
      <c r="G7" s="94"/>
    </row>
    <row r="8" spans="1:7" x14ac:dyDescent="0.25">
      <c r="A8" s="95"/>
      <c r="B8" s="217"/>
      <c r="F8" s="173"/>
      <c r="G8" s="94"/>
    </row>
    <row r="9" spans="1:7" x14ac:dyDescent="0.25">
      <c r="A9" s="95"/>
      <c r="B9" s="217"/>
      <c r="F9" s="173"/>
      <c r="G9" s="94"/>
    </row>
    <row r="10" spans="1:7" x14ac:dyDescent="0.25">
      <c r="A10" s="95"/>
      <c r="B10" s="217"/>
      <c r="F10" s="173"/>
      <c r="G10" s="94"/>
    </row>
    <row r="11" spans="1:7" x14ac:dyDescent="0.25">
      <c r="A11" s="95"/>
      <c r="B11" s="217"/>
      <c r="F11" s="173"/>
      <c r="G11" s="94"/>
    </row>
    <row r="12" spans="1:7" x14ac:dyDescent="0.25">
      <c r="A12" s="95"/>
      <c r="B12" s="217"/>
      <c r="F12" s="173"/>
      <c r="G12" s="94"/>
    </row>
    <row r="13" spans="1:7" x14ac:dyDescent="0.25">
      <c r="A13" s="95"/>
      <c r="B13" s="217"/>
      <c r="F13" s="173"/>
      <c r="G13" s="94"/>
    </row>
    <row r="14" spans="1:7" x14ac:dyDescent="0.25">
      <c r="A14" s="95"/>
      <c r="B14" s="217"/>
      <c r="F14" s="173"/>
      <c r="G14" s="94"/>
    </row>
    <row r="15" spans="1:7" x14ac:dyDescent="0.25">
      <c r="A15" s="95"/>
      <c r="B15" s="217"/>
      <c r="F15" s="173"/>
      <c r="G15" s="94"/>
    </row>
    <row r="16" spans="1:7" x14ac:dyDescent="0.25">
      <c r="A16" s="95"/>
      <c r="B16" s="217"/>
      <c r="F16" s="173"/>
      <c r="G16" s="94"/>
    </row>
    <row r="17" spans="1:7" x14ac:dyDescent="0.25">
      <c r="A17" s="95"/>
      <c r="B17" s="217"/>
      <c r="F17" s="173"/>
      <c r="G17" s="94"/>
    </row>
    <row r="18" spans="1:7" x14ac:dyDescent="0.25">
      <c r="A18" s="99" t="s">
        <v>102</v>
      </c>
      <c r="B18" s="218">
        <f>SUM(B4:B17)</f>
        <v>0</v>
      </c>
      <c r="F18" s="173"/>
      <c r="G18" s="94"/>
    </row>
    <row r="19" spans="1:7" x14ac:dyDescent="0.25">
      <c r="F19" s="173"/>
      <c r="G19" s="94"/>
    </row>
    <row r="20" spans="1:7" x14ac:dyDescent="0.25">
      <c r="F20" s="173"/>
      <c r="G20" s="94"/>
    </row>
    <row r="21" spans="1:7" x14ac:dyDescent="0.25">
      <c r="A21" s="216" t="s">
        <v>103</v>
      </c>
      <c r="B21" s="219" t="s">
        <v>104</v>
      </c>
      <c r="F21" s="173"/>
      <c r="G21" s="94"/>
    </row>
    <row r="22" spans="1:7" x14ac:dyDescent="0.25">
      <c r="A22" s="95"/>
      <c r="B22" s="209"/>
      <c r="F22" s="173"/>
      <c r="G22" s="94"/>
    </row>
    <row r="23" spans="1:7" x14ac:dyDescent="0.25">
      <c r="A23" s="95"/>
      <c r="B23" s="209"/>
    </row>
    <row r="24" spans="1:7" x14ac:dyDescent="0.25">
      <c r="A24" s="95"/>
      <c r="B24" s="209"/>
    </row>
    <row r="25" spans="1:7" x14ac:dyDescent="0.25">
      <c r="A25" s="95"/>
      <c r="B25" s="209"/>
    </row>
    <row r="26" spans="1:7" x14ac:dyDescent="0.25">
      <c r="A26" s="95"/>
      <c r="B26" s="209"/>
    </row>
    <row r="27" spans="1:7" x14ac:dyDescent="0.25">
      <c r="A27" s="95"/>
      <c r="B27" s="209"/>
    </row>
    <row r="28" spans="1:7" x14ac:dyDescent="0.25">
      <c r="A28" s="208" t="s">
        <v>105</v>
      </c>
      <c r="B28" s="210">
        <f>SUM(B22:B27)</f>
        <v>0</v>
      </c>
    </row>
    <row r="29" spans="1:7" x14ac:dyDescent="0.25">
      <c r="B29" s="209"/>
    </row>
  </sheetData>
  <mergeCells count="1">
    <mergeCell ref="A1:G1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TASA SUPPORT</vt:lpstr>
      <vt:lpstr>2024-2025</vt:lpstr>
      <vt:lpstr>Trans Journal</vt:lpstr>
      <vt:lpstr>Parental Contribution Draw</vt:lpstr>
      <vt:lpstr>TEAM DETAIL</vt:lpstr>
      <vt:lpstr>Jersey Sponsors</vt:lpstr>
      <vt:lpstr>Jersey Bars &amp; Banner</vt:lpstr>
      <vt:lpstr>'2024-2025'!Print_Area</vt:lpstr>
      <vt:lpstr>'Trans Journal'!Print_Area</vt:lpstr>
      <vt:lpstr>'Trans Journal'!Print_Titles</vt:lpstr>
    </vt:vector>
  </TitlesOfParts>
  <Company>Fisherman's Market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MacLeod</dc:creator>
  <cp:lastModifiedBy>Sonya Rogers</cp:lastModifiedBy>
  <cp:lastPrinted>2020-06-06T16:04:04Z</cp:lastPrinted>
  <dcterms:created xsi:type="dcterms:W3CDTF">2004-11-01T23:11:57Z</dcterms:created>
  <dcterms:modified xsi:type="dcterms:W3CDTF">2024-10-22T12:47:29Z</dcterms:modified>
</cp:coreProperties>
</file>